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itonline.sharepoint.com/sites/indiKWAtor/Shared Documents/Projektteam/WorkPackages/02_Datenerhebung_und_Analyse/Berechnungsexcel/"/>
    </mc:Choice>
  </mc:AlternateContent>
  <xr:revisionPtr revIDLastSave="198" documentId="13_ncr:1_{F0EB4AC2-43A4-4E87-93CE-CB08ECC72ACE}" xr6:coauthVersionLast="47" xr6:coauthVersionMax="47" xr10:uidLastSave="{E97C59D5-B454-45D7-BD55-B297C9B46EB6}"/>
  <bookViews>
    <workbookView xWindow="28680" yWindow="-120" windowWidth="29040" windowHeight="15720" xr2:uid="{06043BD8-82CB-44DB-89AC-5EA05B378759}"/>
  </bookViews>
  <sheets>
    <sheet name="Erläuterungen" sheetId="14" r:id="rId1"/>
    <sheet name="Berechnungsblatt" sheetId="13" r:id="rId2"/>
    <sheet name="Berechnungsblatt_Beispiel" sheetId="1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8" i="15" l="1"/>
  <c r="T29" i="15"/>
  <c r="T21" i="15"/>
  <c r="Q6" i="15" s="1"/>
  <c r="T15" i="15"/>
  <c r="S15" i="15"/>
  <c r="J11" i="15"/>
  <c r="R11" i="15" s="1"/>
  <c r="J10" i="15"/>
  <c r="R10" i="15" s="1"/>
  <c r="R9" i="15"/>
  <c r="J9" i="15"/>
  <c r="R8" i="15"/>
  <c r="J8" i="15"/>
  <c r="J11" i="13"/>
  <c r="J10" i="13"/>
  <c r="J9" i="13"/>
  <c r="J8" i="13"/>
  <c r="T21" i="13"/>
  <c r="T15" i="13"/>
  <c r="T29" i="13"/>
  <c r="Q6" i="13" l="1"/>
  <c r="R10" i="13"/>
  <c r="R9" i="13"/>
  <c r="R8" i="13"/>
  <c r="T38" i="13"/>
  <c r="R11" i="13"/>
  <c r="S1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Schneider Martin</author>
  </authors>
  <commentList>
    <comment ref="Q6" authorId="0" shapeId="0" xr:uid="{B30F760D-C138-42D0-89F8-617CD2B1E3DC}">
      <text>
        <r>
          <rPr>
            <sz val="12"/>
            <color indexed="81"/>
            <rFont val="Tahoma"/>
            <family val="2"/>
          </rPr>
          <t xml:space="preserve">Gesamtfläche und Kontrollfläche (Summe aller eingegebenen Teilflächen, ausgenommen Baumkronenüberdeckung und Fassadenbegrünung) muss übereinstimmen
</t>
        </r>
        <r>
          <rPr>
            <b/>
            <sz val="12"/>
            <color indexed="81"/>
            <rFont val="Tahoma"/>
            <family val="2"/>
          </rPr>
          <t xml:space="preserve">Rot: </t>
        </r>
        <r>
          <rPr>
            <sz val="12"/>
            <color indexed="81"/>
            <rFont val="Tahoma"/>
            <family val="2"/>
          </rPr>
          <t>Gesamtfläche stimmt nicht mit der Summe der Teilflächen überein</t>
        </r>
      </text>
    </comment>
    <comment ref="T30" authorId="0" shapeId="0" xr:uid="{A39ECF9D-3707-47E8-B028-120B8852C005}">
      <text>
        <r>
          <rPr>
            <sz val="12"/>
            <color indexed="81"/>
            <rFont val="Tahoma"/>
            <family val="2"/>
          </rPr>
          <t xml:space="preserve">Gebäudegrundfläche muss mit der Summe der Dachflächen (unbegrünte Dachflächen, extensive, einfach-intensive, intensive Dachbegrünung) übereinstimmen
</t>
        </r>
        <r>
          <rPr>
            <b/>
            <sz val="12"/>
            <color indexed="81"/>
            <rFont val="Tahoma"/>
            <family val="2"/>
          </rPr>
          <t>Rot:</t>
        </r>
        <r>
          <rPr>
            <sz val="12"/>
            <color indexed="81"/>
            <rFont val="Tahoma"/>
            <family val="2"/>
          </rPr>
          <t xml:space="preserve"> Gebäudegrundfläche stimmt nicht mit der Summe der Dachflächen überein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Schneider Martin</author>
  </authors>
  <commentList>
    <comment ref="Q6" authorId="0" shapeId="0" xr:uid="{C7D9CBDF-1C01-4D89-974A-CED4E7B342F0}">
      <text>
        <r>
          <rPr>
            <sz val="12"/>
            <color indexed="81"/>
            <rFont val="Tahoma"/>
            <family val="2"/>
          </rPr>
          <t xml:space="preserve">Gesamtfläche und Kontrollfläche (Summe aller eingegebenen Teilflächen, ausgenommen Baumkronenüberdeckung und Fassadenbegrünung) muss übereinstimmen
</t>
        </r>
        <r>
          <rPr>
            <b/>
            <sz val="12"/>
            <color indexed="81"/>
            <rFont val="Tahoma"/>
            <family val="2"/>
          </rPr>
          <t xml:space="preserve">Rot: </t>
        </r>
        <r>
          <rPr>
            <sz val="12"/>
            <color indexed="81"/>
            <rFont val="Tahoma"/>
            <family val="2"/>
          </rPr>
          <t>Gesamtfläche stimmt nicht mit der Summe der Teilflächen überein</t>
        </r>
      </text>
    </comment>
    <comment ref="T30" authorId="0" shapeId="0" xr:uid="{39F01DE6-D978-4B6A-AE4F-D71B9242FBE3}">
      <text>
        <r>
          <rPr>
            <sz val="12"/>
            <color indexed="81"/>
            <rFont val="Tahoma"/>
            <family val="2"/>
          </rPr>
          <t xml:space="preserve">Gebäudegrundfläche muss mit der Summe der Dachflächen (unbegrünte Dachflächen, extensive, einfach-intensive, intensive Dachbegrünung) übereinstimmen
</t>
        </r>
        <r>
          <rPr>
            <b/>
            <sz val="12"/>
            <color indexed="81"/>
            <rFont val="Tahoma"/>
            <family val="2"/>
          </rPr>
          <t>Rot:</t>
        </r>
        <r>
          <rPr>
            <sz val="12"/>
            <color indexed="81"/>
            <rFont val="Tahoma"/>
            <family val="2"/>
          </rPr>
          <t xml:space="preserve"> Gebäudegrundfläche stimmt nicht mit der Summe der Dachflächen überein</t>
        </r>
      </text>
    </comment>
  </commentList>
</comments>
</file>

<file path=xl/sharedStrings.xml><?xml version="1.0" encoding="utf-8"?>
<sst xmlns="http://schemas.openxmlformats.org/spreadsheetml/2006/main" count="161" uniqueCount="60">
  <si>
    <t>Erläuterungen zur Berechnung der IndiKWAtoren</t>
  </si>
  <si>
    <t>Für weitere Details wird auf den Endbericht des Forschungsprojekts "indiKWAtor" verwiesen</t>
  </si>
  <si>
    <t>Mitterhauser, J., Schneider, M., Berg, R., Baesch, M., Tötzer, T., und Tschannett, S. (2025): Entwicklung eines Indikatorensets zur Bewertung der Angepasstheit von Stadtquartieren an den Klimawandel als Basis für Climate Proofing Maßnahmen. Endbericht ACRPi, Wien.</t>
  </si>
  <si>
    <t>Erläuterungen zu den Zielwerten</t>
  </si>
  <si>
    <t xml:space="preserve">Beim IndiKWAtor Biotopflächenfaktor wird auf einer Skala von 0.0 (schlechtester Wert) bis 0.6 (bester Wert) evaluiert - Analog dazu bei den IndiKWAtoren Versiegelungsgrad und Abflussbeiwert mit invertierter Skala und Wertebereich 1.0 als schlechtester und 0.4 bzw. 0.0 als bester Wert. Bei der Baumkronenüberdeckung wird entsprechend der 3-30-300 Regel (Konijnendijk, 2023) ein Wert von 0.3 (30%) als Bestwert und 0.0 als schlechtester Wert betrachtet. </t>
  </si>
  <si>
    <t>Erläuterungen zur Normierung der IndiKWAtor-Werte</t>
  </si>
  <si>
    <t>In allen jeweiligen Wertebereichen wird für ein intuitiveres Verständnis die Skala auf 0-10 normiert, wobei 0 den schlechtesten und 10 den besten Wert darstellt. Werden in einem Quartier bessere Werte als der Zielwert erreicht (z.B. 0.7 beim Biotopflächenfaktor oder 0.3 beim Versiegelungsgrad), werden diese ebenso mit dem Wert 10 evaluiert.</t>
  </si>
  <si>
    <t>Quellenangaben der Zielwerte</t>
  </si>
  <si>
    <t>Auf Basis zukünftiger, detaillierter Forschungsarbeiten können diese Einordnungen und Zielwerte aktualisiert werden.</t>
  </si>
  <si>
    <t>Baumkronenüberdeckung (&gt;30%): Konijnendijk (2023)</t>
  </si>
  <si>
    <t>Konijnendijk, C.C. (2023). Evidence-based guidelines for greener, healthier, more resilient neighbourhoods: Introducing the 3–30–300 rule. Journal for Forestry Research 34, 821–830. https://doi.org/10.1007/s11676-022-01523-z</t>
  </si>
  <si>
    <t>Biotopflächenfaktor (&gt;0.6): Senatsverwaltung für Umwelt, Verkehr und Klimaschutz (2021)</t>
  </si>
  <si>
    <t>Senatsverwaltung für Umwelt, Verkehr und Klimaschutz (2021). Der Biotopflächenfaktor – Ihr ökologisches Planungsinstrument. Broschüre.</t>
  </si>
  <si>
    <t>Versiegelungsgrad (&lt;40%): Prenger-Berninghoff et al. (2019)</t>
  </si>
  <si>
    <t>Prenger-Berninghoff, K., Neht, A., &amp; Hein, S. (2019). Klima-Check in der Bauleitplanung. Checkliste Klimaschutz und Klimaanpassung. Broschüre.</t>
  </si>
  <si>
    <t>Abflussbeiwert (0.0): Enzersdorfer et al. (2023)</t>
  </si>
  <si>
    <t>Enzersdorfer, D.; Formanek, S.; Grim-Schlink, M.; Haider-Putz, K.; Hendrich, P.; Hofer, G.; Hötschl, M.; Hubauer, I.; Jung, S.; Kretschmer, F.; Klie, A.; Lampersberger, P.; Mrkonjic, A.; Peller, G.; Prenner, F.; Pucher, B.; Sellinger, W.; Steger, L.; Stipsits, A.; Tscherteu, G. (2023): Qualitätssicherung der liegenschaftsübergreifenden Begrünung für urbane Klimaresilienz im Quartier „Am Kempelenpark“. Bereichte aus Energie- und Umweltforschung</t>
  </si>
  <si>
    <t>IndiKWAtor Berechnungsblatt</t>
  </si>
  <si>
    <t>Stadtquartier</t>
  </si>
  <si>
    <t>Name Stadtquartier</t>
  </si>
  <si>
    <t>Gesamtfläche</t>
  </si>
  <si>
    <t>Kontrolle</t>
  </si>
  <si>
    <t>in m²</t>
  </si>
  <si>
    <t>IndikWAtoren</t>
  </si>
  <si>
    <t>IndiKWAtorwert</t>
  </si>
  <si>
    <t>Zielwert</t>
  </si>
  <si>
    <t>normierter 
IndiKWAtorwert
(0 = schlecht, 10 = gut)</t>
  </si>
  <si>
    <t>Baumkronenüberdeckung</t>
  </si>
  <si>
    <t>Biotopflächenfaktor</t>
  </si>
  <si>
    <t>Versiegelungsgrad</t>
  </si>
  <si>
    <t>Abflussbeiwert</t>
  </si>
  <si>
    <t>Flächentypen</t>
  </si>
  <si>
    <t>Einheit</t>
  </si>
  <si>
    <t>BFF-Multiplikator</t>
  </si>
  <si>
    <t>Versiegelungs-
Multiplikator</t>
  </si>
  <si>
    <t>Werte Eingabe</t>
  </si>
  <si>
    <t>Befestigte Freiflächen</t>
  </si>
  <si>
    <t>Versiegelte Belagsflächen (80 - 100%)</t>
  </si>
  <si>
    <t>m²</t>
  </si>
  <si>
    <t>teilversiegelte Belagsflächen (50 - 80%)</t>
  </si>
  <si>
    <t>durchlässige Belagsflächen (20 - 50%)</t>
  </si>
  <si>
    <t>begrünte Belagsflächen / Rasenpflaster (0 - 20%)</t>
  </si>
  <si>
    <t>Unbefestigte Freiflächen (Vegetation, Wasser)</t>
  </si>
  <si>
    <t>Wasserflächen</t>
  </si>
  <si>
    <t>-</t>
  </si>
  <si>
    <t>Vegetationsfläche mit Bodenanschluss</t>
  </si>
  <si>
    <t>Unterbaute Vegetationsflächen mit 
sehr hoher Substratmächtigkeit (&gt;150 cm)</t>
  </si>
  <si>
    <t>Unterbaute Vegetationsflächen mit 
hoher Substratmächtigkeit (81-150 cm)</t>
  </si>
  <si>
    <t>Unterbaute Vegetationsflächen mit 
mittlerer Substratmächtigkeit (41-80 cm)</t>
  </si>
  <si>
    <t>Unterbaute Vegetationsflächen mit 
geringer Substratmächtigkeit (20-40 cm)</t>
  </si>
  <si>
    <t>Gebäudeflächen</t>
  </si>
  <si>
    <t>Gebäudegrundfläche</t>
  </si>
  <si>
    <t>unbegrünte Dachflächen</t>
  </si>
  <si>
    <t>Extensive Dachbegrünung 
(Substratmächtigkeit &lt;20cm)</t>
  </si>
  <si>
    <t>Einfach-intensive Dachbegrünung 
(Substratmächtigkeit 15-50cm)</t>
  </si>
  <si>
    <t>Intensive Dachbegrünung 
(Substratmächtigkeit &gt;50cm)</t>
  </si>
  <si>
    <t>Bodengebundene Vertikalbegrünung 
(maximale Anrechnungshöhe 10m)</t>
  </si>
  <si>
    <t>Wandgebundene Vertikalbegrünung</t>
  </si>
  <si>
    <t>Von Baumkronen überdeckte Fläche</t>
  </si>
  <si>
    <t>Testquartier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</si>
</sst>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8"/>
      <color theme="0"/>
      <name val="Calibri"/>
      <family val="2"/>
      <scheme val="minor"/>
    </font>
    <font>
      <b/>
      <sz val="20"/>
      <color theme="1"/>
      <name val="Calibri"/>
      <family val="2"/>
      <scheme val="minor"/>
    </font>
    <font>
      <sz val="14"/>
      <color theme="1"/>
      <name val="Calibri"/>
      <family val="2"/>
      <scheme val="minor"/>
    </font>
    <font>
      <b/>
      <sz val="16"/>
      <color theme="1"/>
      <name val="Calibri"/>
      <family val="2"/>
      <scheme val="minor"/>
    </font>
    <font>
      <sz val="14"/>
      <color theme="0"/>
      <name val="Calibri"/>
      <family val="2"/>
      <scheme val="minor"/>
    </font>
    <font>
      <b/>
      <i/>
      <sz val="16"/>
      <name val="Calibri"/>
      <family val="2"/>
      <scheme val="minor"/>
    </font>
    <font>
      <b/>
      <sz val="11"/>
      <color theme="1"/>
      <name val="Calibri"/>
      <family val="2"/>
      <scheme val="minor"/>
    </font>
    <font>
      <b/>
      <i/>
      <sz val="12"/>
      <color theme="1"/>
      <name val="Calibri"/>
      <family val="2"/>
      <scheme val="minor"/>
    </font>
    <font>
      <b/>
      <sz val="12"/>
      <color indexed="81"/>
      <name val="Tahoma"/>
      <family val="2"/>
    </font>
    <font>
      <sz val="12"/>
      <color indexed="81"/>
      <name val="Tahoma"/>
      <family val="2"/>
    </font>
  </fonts>
  <fills count="11">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FFFFE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1">
    <xf numFmtId="0" fontId="0" fillId="0" borderId="0"/>
  </cellStyleXfs>
  <cellXfs count="110">
    <xf numFmtId="0" fontId="0" fillId="0" borderId="0" xfId="0"/>
    <xf numFmtId="0" fontId="0" fillId="0" borderId="0" xfId="0" applyAlignment="1">
      <alignment horizontal="left" wrapText="1"/>
    </xf>
    <xf numFmtId="0" fontId="0" fillId="0" borderId="0" xfId="0" applyAlignment="1">
      <alignment wrapText="1"/>
    </xf>
    <xf numFmtId="0" fontId="8" fillId="0" borderId="0" xfId="0" applyFont="1" applyAlignment="1">
      <alignment horizontal="left"/>
    </xf>
    <xf numFmtId="0" fontId="12" fillId="0" borderId="15" xfId="0" applyFont="1" applyBorder="1"/>
    <xf numFmtId="0" fontId="0" fillId="0" borderId="16" xfId="0" applyBorder="1"/>
    <xf numFmtId="0" fontId="0" fillId="0" borderId="17" xfId="0" applyBorder="1"/>
    <xf numFmtId="0" fontId="3" fillId="10" borderId="2" xfId="0" applyFont="1" applyFill="1" applyBorder="1"/>
    <xf numFmtId="0" fontId="0" fillId="10" borderId="3" xfId="0" applyFill="1" applyBorder="1" applyAlignment="1">
      <alignment wrapText="1"/>
    </xf>
    <xf numFmtId="0" fontId="0" fillId="10" borderId="3" xfId="0" applyFill="1" applyBorder="1"/>
    <xf numFmtId="0" fontId="0" fillId="10" borderId="4" xfId="0" applyFill="1" applyBorder="1"/>
    <xf numFmtId="0" fontId="0" fillId="10" borderId="11" xfId="0" applyFill="1" applyBorder="1"/>
    <xf numFmtId="0" fontId="0" fillId="10" borderId="12" xfId="0" applyFill="1" applyBorder="1"/>
    <xf numFmtId="0" fontId="0" fillId="10" borderId="0" xfId="0" applyFill="1"/>
    <xf numFmtId="0" fontId="7" fillId="0" borderId="0" xfId="0" applyFont="1"/>
    <xf numFmtId="0" fontId="2" fillId="8" borderId="10" xfId="0" applyFont="1" applyFill="1" applyBorder="1" applyAlignment="1">
      <alignment horizontal="left" vertical="center"/>
    </xf>
    <xf numFmtId="0" fontId="1" fillId="9" borderId="1" xfId="0" applyFont="1" applyFill="1" applyBorder="1" applyAlignment="1">
      <alignment horizontal="left" vertical="center"/>
    </xf>
    <xf numFmtId="0" fontId="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 fillId="8" borderId="1" xfId="0" applyFont="1" applyFill="1" applyBorder="1" applyAlignment="1">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xf>
    <xf numFmtId="0" fontId="1" fillId="9" borderId="14" xfId="0" applyFont="1" applyFill="1" applyBorder="1" applyAlignment="1">
      <alignment vertical="center"/>
    </xf>
    <xf numFmtId="0" fontId="11" fillId="10" borderId="12" xfId="0" applyFont="1" applyFill="1" applyBorder="1"/>
    <xf numFmtId="0" fontId="11" fillId="10" borderId="0" xfId="0" applyFont="1" applyFill="1"/>
    <xf numFmtId="0" fontId="2" fillId="0" borderId="8"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8" fillId="0" borderId="0" xfId="0" applyFont="1" applyAlignment="1">
      <alignment horizontal="left"/>
    </xf>
    <xf numFmtId="0" fontId="0" fillId="10" borderId="12" xfId="0" applyFill="1" applyBorder="1" applyAlignment="1">
      <alignment horizontal="left" wrapText="1"/>
    </xf>
    <xf numFmtId="0" fontId="0" fillId="10" borderId="0" xfId="0" applyFill="1" applyAlignment="1">
      <alignment horizontal="left" wrapText="1"/>
    </xf>
    <xf numFmtId="0" fontId="0" fillId="10" borderId="11" xfId="0" applyFill="1" applyBorder="1" applyAlignment="1">
      <alignment horizontal="left" wrapText="1"/>
    </xf>
    <xf numFmtId="0" fontId="0" fillId="10" borderId="5" xfId="0" applyFill="1" applyBorder="1" applyAlignment="1">
      <alignment horizontal="left" wrapText="1"/>
    </xf>
    <xf numFmtId="0" fontId="0" fillId="10" borderId="6" xfId="0" applyFill="1" applyBorder="1" applyAlignment="1">
      <alignment horizontal="left" wrapText="1"/>
    </xf>
    <xf numFmtId="0" fontId="0" fillId="10" borderId="7" xfId="0" applyFill="1" applyBorder="1" applyAlignment="1">
      <alignment horizontal="left" wrapText="1"/>
    </xf>
    <xf numFmtId="0" fontId="11" fillId="10" borderId="12" xfId="0" applyFont="1" applyFill="1" applyBorder="1" applyAlignment="1">
      <alignment horizontal="left"/>
    </xf>
    <xf numFmtId="0" fontId="11" fillId="10" borderId="0" xfId="0" applyFont="1" applyFill="1" applyAlignment="1">
      <alignment horizontal="left"/>
    </xf>
    <xf numFmtId="0" fontId="0" fillId="0" borderId="18"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10" borderId="0" xfId="0" applyFill="1" applyBorder="1" applyAlignment="1">
      <alignment horizontal="left" wrapText="1"/>
    </xf>
    <xf numFmtId="0" fontId="0" fillId="10" borderId="34" xfId="0" applyFill="1" applyBorder="1" applyAlignment="1">
      <alignment horizontal="left" wrapText="1"/>
    </xf>
    <xf numFmtId="0" fontId="0" fillId="10" borderId="35" xfId="0" applyFill="1" applyBorder="1" applyAlignment="1">
      <alignment horizontal="left" wrapText="1"/>
    </xf>
    <xf numFmtId="0" fontId="0" fillId="10" borderId="36" xfId="0"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4" fillId="3" borderId="13" xfId="0" applyFont="1" applyFill="1" applyBorder="1" applyAlignment="1">
      <alignment horizontal="right" vertical="center"/>
    </xf>
    <xf numFmtId="0" fontId="4" fillId="3" borderId="9" xfId="0" applyFont="1" applyFill="1" applyBorder="1" applyAlignment="1">
      <alignment horizontal="right" vertical="center"/>
    </xf>
    <xf numFmtId="0" fontId="10" fillId="2" borderId="31"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protection locked="0"/>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4" fillId="3" borderId="1" xfId="0" applyFont="1" applyFill="1" applyBorder="1" applyAlignment="1">
      <alignment horizontal="left" vertical="center"/>
    </xf>
    <xf numFmtId="0" fontId="4" fillId="3" borderId="8" xfId="0" applyFont="1" applyFill="1" applyBorder="1" applyAlignment="1">
      <alignment horizontal="left" vertical="center"/>
    </xf>
    <xf numFmtId="0" fontId="1" fillId="5" borderId="12" xfId="0" applyFont="1" applyFill="1" applyBorder="1" applyAlignment="1">
      <alignment horizontal="right" vertical="center"/>
    </xf>
    <xf numFmtId="0" fontId="1" fillId="5" borderId="0" xfId="0" applyFont="1" applyFill="1" applyAlignment="1">
      <alignment horizontal="right" vertical="center"/>
    </xf>
    <xf numFmtId="0" fontId="1" fillId="5" borderId="11" xfId="0" applyFont="1" applyFill="1" applyBorder="1" applyAlignment="1">
      <alignment horizontal="right" vertical="center"/>
    </xf>
    <xf numFmtId="0" fontId="4" fillId="2" borderId="31" xfId="0" applyFont="1" applyFill="1" applyBorder="1" applyAlignment="1" applyProtection="1">
      <alignment horizontal="right" vertical="center"/>
      <protection locked="0"/>
    </xf>
    <xf numFmtId="0" fontId="4" fillId="2" borderId="32" xfId="0" applyFont="1" applyFill="1" applyBorder="1" applyAlignment="1" applyProtection="1">
      <alignment horizontal="right" vertical="center"/>
      <protection locked="0"/>
    </xf>
    <xf numFmtId="0" fontId="4" fillId="2" borderId="33" xfId="0" applyFont="1" applyFill="1" applyBorder="1" applyAlignment="1" applyProtection="1">
      <alignment horizontal="right" vertical="center"/>
      <protection locked="0"/>
    </xf>
    <xf numFmtId="0" fontId="1" fillId="5" borderId="5" xfId="0" applyFont="1" applyFill="1" applyBorder="1" applyAlignment="1">
      <alignment horizontal="right" vertical="center"/>
    </xf>
    <xf numFmtId="0" fontId="1" fillId="5" borderId="6" xfId="0" applyFont="1" applyFill="1" applyBorder="1" applyAlignment="1">
      <alignment horizontal="right" vertical="center"/>
    </xf>
    <xf numFmtId="0" fontId="1" fillId="5" borderId="7" xfId="0" applyFont="1" applyFill="1" applyBorder="1" applyAlignment="1">
      <alignment horizontal="right" vertical="center"/>
    </xf>
    <xf numFmtId="2" fontId="2" fillId="3" borderId="1" xfId="0" applyNumberFormat="1"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2" fillId="3" borderId="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0" xfId="0" applyFont="1" applyFill="1" applyAlignment="1">
      <alignment horizontal="center" vertical="center"/>
    </xf>
    <xf numFmtId="0" fontId="1" fillId="5" borderId="11" xfId="0" applyFont="1" applyFill="1" applyBorder="1" applyAlignment="1">
      <alignment horizontal="center" vertical="center"/>
    </xf>
    <xf numFmtId="9" fontId="2" fillId="3" borderId="1" xfId="0" applyNumberFormat="1" applyFont="1" applyFill="1" applyBorder="1" applyAlignment="1">
      <alignment horizontal="center" vertical="center"/>
    </xf>
    <xf numFmtId="0" fontId="1" fillId="7" borderId="8"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8" xfId="0" applyFont="1" applyFill="1" applyBorder="1" applyAlignment="1">
      <alignment horizontal="center" vertical="center" wrapText="1"/>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6" borderId="8"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7" xfId="0" applyFont="1" applyFill="1" applyBorder="1" applyAlignment="1">
      <alignment horizontal="center" vertical="center"/>
    </xf>
    <xf numFmtId="0" fontId="2" fillId="2" borderId="26"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cellXfs>
  <cellStyles count="1">
    <cellStyle name="Normal" xfId="0" builtinId="0"/>
  </cellStyles>
  <dxfs count="8">
    <dxf>
      <fill>
        <patternFill>
          <bgColor theme="7" tint="0.79998168889431442"/>
        </patternFill>
      </fill>
    </dxf>
    <dxf>
      <fill>
        <patternFill>
          <bgColor rgb="FFFF0000"/>
        </patternFill>
      </fill>
    </dxf>
    <dxf>
      <fill>
        <patternFill>
          <bgColor theme="9" tint="0.59996337778862885"/>
        </patternFill>
      </fill>
    </dxf>
    <dxf>
      <fill>
        <patternFill>
          <bgColor rgb="FFFF0000"/>
        </patternFill>
      </fill>
    </dxf>
    <dxf>
      <fill>
        <patternFill>
          <bgColor theme="7" tint="0.79998168889431442"/>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E5"/>
      <color rgb="FFFFFFCC"/>
      <color rgb="FFF0F3D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r>
              <a:rPr lang="de-DE" sz="2000">
                <a:solidFill>
                  <a:schemeClr val="tx1">
                    <a:lumMod val="95000"/>
                    <a:lumOff val="5000"/>
                  </a:schemeClr>
                </a:solidFill>
              </a:rPr>
              <a:t>normierte IndikWAtorwerte</a:t>
            </a:r>
          </a:p>
        </c:rich>
      </c:tx>
      <c:layout>
        <c:manualLayout>
          <c:xMode val="edge"/>
          <c:yMode val="edge"/>
          <c:x val="0.36242619586256664"/>
          <c:y val="1.826066212873309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endParaRPr lang="de-DE"/>
        </a:p>
      </c:txPr>
    </c:title>
    <c:autoTitleDeleted val="0"/>
    <c:plotArea>
      <c:layout/>
      <c:radarChart>
        <c:radarStyle val="marker"/>
        <c:varyColors val="0"/>
        <c:ser>
          <c:idx val="4"/>
          <c:order val="0"/>
          <c:tx>
            <c:strRef>
              <c:f>Berechnungsblatt!$R$7</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Berechnungsblatt!$D$8:$D$11</c:f>
              <c:strCache>
                <c:ptCount val="4"/>
                <c:pt idx="0">
                  <c:v>Baumkronenüberdeckung</c:v>
                </c:pt>
                <c:pt idx="1">
                  <c:v>Biotopflächenfaktor</c:v>
                </c:pt>
                <c:pt idx="2">
                  <c:v>Versiegelungsgrad</c:v>
                </c:pt>
                <c:pt idx="3">
                  <c:v>Abflussbeiwert</c:v>
                </c:pt>
              </c:strCache>
            </c:strRef>
          </c:cat>
          <c:val>
            <c:numRef>
              <c:f>Berechnungsblatt!$R$8:$R$11</c:f>
              <c:numCache>
                <c:formatCode>0.00</c:formatCode>
                <c:ptCount val="4"/>
                <c:pt idx="0">
                  <c:v>0</c:v>
                </c:pt>
                <c:pt idx="1">
                  <c:v>0</c:v>
                </c:pt>
                <c:pt idx="2">
                  <c:v>0</c:v>
                </c:pt>
                <c:pt idx="3">
                  <c:v>0</c:v>
                </c:pt>
              </c:numCache>
            </c:numRef>
          </c:val>
          <c:extLst>
            <c:ext xmlns:c16="http://schemas.microsoft.com/office/drawing/2014/chart" uri="{C3380CC4-5D6E-409C-BE32-E72D297353CC}">
              <c16:uniqueId val="{0000000C-4590-4788-AC5A-F8AB424B124A}"/>
            </c:ext>
          </c:extLst>
        </c:ser>
        <c:ser>
          <c:idx val="1"/>
          <c:order val="1"/>
          <c:tx>
            <c:strRef>
              <c:f>Berechnungsblatt!$R$7</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Berechnungsblatt!$D$8:$G$11</c:f>
              <c:strCache>
                <c:ptCount val="4"/>
                <c:pt idx="0">
                  <c:v>Baumkronenüberdeckung</c:v>
                </c:pt>
                <c:pt idx="1">
                  <c:v>Biotopflächenfaktor</c:v>
                </c:pt>
                <c:pt idx="2">
                  <c:v>Versiegelungsgrad</c:v>
                </c:pt>
                <c:pt idx="3">
                  <c:v>Abflussbeiwert</c:v>
                </c:pt>
              </c:strCache>
            </c:strRef>
          </c:cat>
          <c:val>
            <c:numRef>
              <c:f>Berechnungsblatt!#REF!</c:f>
              <c:numCache>
                <c:formatCode>General</c:formatCode>
                <c:ptCount val="1"/>
                <c:pt idx="0">
                  <c:v>1</c:v>
                </c:pt>
              </c:numCache>
            </c:numRef>
          </c:val>
          <c:extLst>
            <c:ext xmlns:c16="http://schemas.microsoft.com/office/drawing/2014/chart" uri="{C3380CC4-5D6E-409C-BE32-E72D297353CC}">
              <c16:uniqueId val="{00000008-4590-4788-AC5A-F8AB424B124A}"/>
            </c:ext>
          </c:extLst>
        </c:ser>
        <c:dLbls>
          <c:showLegendKey val="0"/>
          <c:showVal val="1"/>
          <c:showCatName val="0"/>
          <c:showSerName val="0"/>
          <c:showPercent val="0"/>
          <c:showBubbleSize val="0"/>
        </c:dLbls>
        <c:axId val="935831368"/>
        <c:axId val="935832088"/>
      </c:radarChart>
      <c:catAx>
        <c:axId val="93583136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800" b="0" i="0" u="none" strike="noStrike" kern="1200" baseline="0">
                <a:solidFill>
                  <a:schemeClr val="tx1">
                    <a:lumMod val="85000"/>
                    <a:lumOff val="15000"/>
                  </a:schemeClr>
                </a:solidFill>
                <a:latin typeface="+mn-lt"/>
                <a:ea typeface="+mn-ea"/>
                <a:cs typeface="+mn-cs"/>
              </a:defRPr>
            </a:pPr>
            <a:endParaRPr lang="de-DE"/>
          </a:p>
        </c:txPr>
        <c:crossAx val="935832088"/>
        <c:crosses val="autoZero"/>
        <c:auto val="1"/>
        <c:lblAlgn val="ctr"/>
        <c:lblOffset val="100"/>
        <c:noMultiLvlLbl val="0"/>
      </c:catAx>
      <c:valAx>
        <c:axId val="935832088"/>
        <c:scaling>
          <c:orientation val="minMax"/>
          <c:max val="10"/>
        </c:scaling>
        <c:delete val="0"/>
        <c:axPos val="l"/>
        <c:majorGridlines>
          <c:spPr>
            <a:ln w="9525" cap="flat" cmpd="sng" algn="ctr">
              <a:solidFill>
                <a:schemeClr val="bg1">
                  <a:lumMod val="75000"/>
                </a:schemeClr>
              </a:solidFill>
              <a:round/>
            </a:ln>
            <a:effectLst/>
          </c:spPr>
        </c:majorGridlines>
        <c:minorGridlines>
          <c:spPr>
            <a:ln>
              <a:solidFill>
                <a:schemeClr val="tx2">
                  <a:lumMod val="5000"/>
                  <a:lumOff val="95000"/>
                </a:schemeClr>
              </a:solidFill>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35831368"/>
        <c:crosses val="autoZero"/>
        <c:crossBetween val="between"/>
      </c:valAx>
      <c:spPr>
        <a:noFill/>
        <a:ln>
          <a:solidFill>
            <a:schemeClr val="bg1"/>
          </a:solidFill>
        </a:ln>
        <a:effectLst/>
      </c:spPr>
    </c:plotArea>
    <c:plotVisOnly val="1"/>
    <c:dispBlanksAs val="gap"/>
    <c:showDLblsOverMax val="0"/>
    <c:extLst/>
  </c:chart>
  <c:spPr>
    <a:solidFill>
      <a:srgbClr val="F0F3DB">
        <a:alpha val="50000"/>
      </a:srgbClr>
    </a:solidFill>
    <a:ln w="9525" cap="flat" cmpd="sng" algn="ctr">
      <a:solidFill>
        <a:schemeClr val="tx1">
          <a:lumMod val="85000"/>
          <a:lumOff val="1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r>
              <a:rPr lang="de-DE" sz="2000">
                <a:solidFill>
                  <a:schemeClr val="tx1">
                    <a:lumMod val="95000"/>
                    <a:lumOff val="5000"/>
                  </a:schemeClr>
                </a:solidFill>
              </a:rPr>
              <a:t>normierte IndikWAtorwerte</a:t>
            </a:r>
          </a:p>
        </c:rich>
      </c:tx>
      <c:layout>
        <c:manualLayout>
          <c:xMode val="edge"/>
          <c:yMode val="edge"/>
          <c:x val="0.36242619586256664"/>
          <c:y val="1.826066212873309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endParaRPr lang="de-DE"/>
        </a:p>
      </c:txPr>
    </c:title>
    <c:autoTitleDeleted val="0"/>
    <c:plotArea>
      <c:layout/>
      <c:radarChart>
        <c:radarStyle val="marker"/>
        <c:varyColors val="0"/>
        <c:ser>
          <c:idx val="4"/>
          <c:order val="0"/>
          <c:tx>
            <c:strRef>
              <c:f>Berechnungsblatt_Beispiel!$R$7</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Berechnungsblatt_Beispiel!$D$8:$D$11</c:f>
              <c:strCache>
                <c:ptCount val="4"/>
                <c:pt idx="0">
                  <c:v>Baumkronenüberdeckung</c:v>
                </c:pt>
                <c:pt idx="1">
                  <c:v>Biotopflächenfaktor</c:v>
                </c:pt>
                <c:pt idx="2">
                  <c:v>Versiegelungsgrad</c:v>
                </c:pt>
                <c:pt idx="3">
                  <c:v>Abflussbeiwert</c:v>
                </c:pt>
              </c:strCache>
            </c:strRef>
          </c:cat>
          <c:val>
            <c:numRef>
              <c:f>Berechnungsblatt_Beispiel!$R$8:$R$11</c:f>
              <c:numCache>
                <c:formatCode>0.00</c:formatCode>
                <c:ptCount val="4"/>
                <c:pt idx="0">
                  <c:v>5</c:v>
                </c:pt>
                <c:pt idx="1">
                  <c:v>5.0750000000000011</c:v>
                </c:pt>
                <c:pt idx="2">
                  <c:v>6.7916666666666661</c:v>
                </c:pt>
                <c:pt idx="3">
                  <c:v>3.5250000000000004</c:v>
                </c:pt>
              </c:numCache>
            </c:numRef>
          </c:val>
          <c:extLst>
            <c:ext xmlns:c16="http://schemas.microsoft.com/office/drawing/2014/chart" uri="{C3380CC4-5D6E-409C-BE32-E72D297353CC}">
              <c16:uniqueId val="{00000000-051F-47FE-82C1-EADEC16BA3B2}"/>
            </c:ext>
          </c:extLst>
        </c:ser>
        <c:ser>
          <c:idx val="1"/>
          <c:order val="1"/>
          <c:tx>
            <c:strRef>
              <c:f>Berechnungsblatt_Beispiel!$R$7</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Berechnungsblatt_Beispiel!$D$8:$G$11</c:f>
              <c:strCache>
                <c:ptCount val="4"/>
                <c:pt idx="0">
                  <c:v>Baumkronenüberdeckung</c:v>
                </c:pt>
                <c:pt idx="1">
                  <c:v>Biotopflächenfaktor</c:v>
                </c:pt>
                <c:pt idx="2">
                  <c:v>Versiegelungsgrad</c:v>
                </c:pt>
                <c:pt idx="3">
                  <c:v>Abflussbeiwert</c:v>
                </c:pt>
              </c:strCache>
            </c:strRef>
          </c:cat>
          <c:val>
            <c:numRef>
              <c:f>Berechnungsblatt!#REF!</c:f>
              <c:numCache>
                <c:formatCode>General</c:formatCode>
                <c:ptCount val="1"/>
                <c:pt idx="0">
                  <c:v>1</c:v>
                </c:pt>
              </c:numCache>
            </c:numRef>
          </c:val>
          <c:extLst>
            <c:ext xmlns:c16="http://schemas.microsoft.com/office/drawing/2014/chart" uri="{C3380CC4-5D6E-409C-BE32-E72D297353CC}">
              <c16:uniqueId val="{00000001-051F-47FE-82C1-EADEC16BA3B2}"/>
            </c:ext>
          </c:extLst>
        </c:ser>
        <c:dLbls>
          <c:showLegendKey val="0"/>
          <c:showVal val="1"/>
          <c:showCatName val="0"/>
          <c:showSerName val="0"/>
          <c:showPercent val="0"/>
          <c:showBubbleSize val="0"/>
        </c:dLbls>
        <c:axId val="935831368"/>
        <c:axId val="935832088"/>
      </c:radarChart>
      <c:catAx>
        <c:axId val="93583136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800" b="0" i="0" u="none" strike="noStrike" kern="1200" baseline="0">
                <a:solidFill>
                  <a:schemeClr val="tx1">
                    <a:lumMod val="85000"/>
                    <a:lumOff val="15000"/>
                  </a:schemeClr>
                </a:solidFill>
                <a:latin typeface="+mn-lt"/>
                <a:ea typeface="+mn-ea"/>
                <a:cs typeface="+mn-cs"/>
              </a:defRPr>
            </a:pPr>
            <a:endParaRPr lang="de-DE"/>
          </a:p>
        </c:txPr>
        <c:crossAx val="935832088"/>
        <c:crosses val="autoZero"/>
        <c:auto val="1"/>
        <c:lblAlgn val="ctr"/>
        <c:lblOffset val="100"/>
        <c:noMultiLvlLbl val="0"/>
      </c:catAx>
      <c:valAx>
        <c:axId val="935832088"/>
        <c:scaling>
          <c:orientation val="minMax"/>
          <c:max val="10"/>
        </c:scaling>
        <c:delete val="0"/>
        <c:axPos val="l"/>
        <c:majorGridlines>
          <c:spPr>
            <a:ln w="9525" cap="flat" cmpd="sng" algn="ctr">
              <a:solidFill>
                <a:schemeClr val="bg1">
                  <a:lumMod val="75000"/>
                </a:schemeClr>
              </a:solidFill>
              <a:round/>
            </a:ln>
            <a:effectLst/>
          </c:spPr>
        </c:majorGridlines>
        <c:minorGridlines>
          <c:spPr>
            <a:ln>
              <a:solidFill>
                <a:schemeClr val="tx2">
                  <a:lumMod val="5000"/>
                  <a:lumOff val="95000"/>
                </a:schemeClr>
              </a:solidFill>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35831368"/>
        <c:crosses val="autoZero"/>
        <c:crossBetween val="between"/>
      </c:valAx>
      <c:spPr>
        <a:noFill/>
        <a:ln>
          <a:solidFill>
            <a:schemeClr val="bg1"/>
          </a:solidFill>
        </a:ln>
        <a:effectLst/>
      </c:spPr>
    </c:plotArea>
    <c:plotVisOnly val="1"/>
    <c:dispBlanksAs val="gap"/>
    <c:showDLblsOverMax val="0"/>
    <c:extLst/>
  </c:chart>
  <c:spPr>
    <a:solidFill>
      <a:srgbClr val="F0F3DB">
        <a:alpha val="50000"/>
      </a:srgbClr>
    </a:solidFill>
    <a:ln w="9525" cap="flat" cmpd="sng" algn="ctr">
      <a:solidFill>
        <a:schemeClr val="tx1">
          <a:lumMod val="85000"/>
          <a:lumOff val="1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217002</xdr:colOff>
      <xdr:row>40</xdr:row>
      <xdr:rowOff>31165</xdr:rowOff>
    </xdr:from>
    <xdr:to>
      <xdr:col>22</xdr:col>
      <xdr:colOff>155509</xdr:colOff>
      <xdr:row>83</xdr:row>
      <xdr:rowOff>155509</xdr:rowOff>
    </xdr:to>
    <xdr:graphicFrame macro="">
      <xdr:nvGraphicFramePr>
        <xdr:cNvPr id="4" name="Diagramm 3">
          <a:extLst>
            <a:ext uri="{FF2B5EF4-FFF2-40B4-BE49-F238E27FC236}">
              <a16:creationId xmlns:a16="http://schemas.microsoft.com/office/drawing/2014/main" id="{95754E04-BF64-4EFE-B2A0-4B79B8F5C3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59599</xdr:colOff>
      <xdr:row>3</xdr:row>
      <xdr:rowOff>76200</xdr:rowOff>
    </xdr:from>
    <xdr:to>
      <xdr:col>32</xdr:col>
      <xdr:colOff>136072</xdr:colOff>
      <xdr:row>16</xdr:row>
      <xdr:rowOff>231321</xdr:rowOff>
    </xdr:to>
    <xdr:sp macro="" textlink="">
      <xdr:nvSpPr>
        <xdr:cNvPr id="2" name="TextBox 1">
          <a:extLst>
            <a:ext uri="{FF2B5EF4-FFF2-40B4-BE49-F238E27FC236}">
              <a16:creationId xmlns:a16="http://schemas.microsoft.com/office/drawing/2014/main" id="{C52E2483-97F7-BEB5-EBB1-D201B66E9CFF}"/>
            </a:ext>
          </a:extLst>
        </xdr:cNvPr>
        <xdr:cNvSpPr txBox="1"/>
      </xdr:nvSpPr>
      <xdr:spPr>
        <a:xfrm>
          <a:off x="13612313" y="620486"/>
          <a:ext cx="6281330" cy="51081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kern="1200"/>
            <a:t>Anleitung:</a:t>
          </a:r>
        </a:p>
        <a:p>
          <a:endParaRPr lang="en-US" sz="1800" kern="1200"/>
        </a:p>
        <a:p>
          <a:r>
            <a:rPr lang="en-US" sz="1800" kern="1200"/>
            <a:t>1. </a:t>
          </a:r>
          <a:r>
            <a:rPr lang="en-US" sz="1800" b="1" i="1" kern="1200"/>
            <a:t>Name Stadtquartier </a:t>
          </a:r>
          <a:r>
            <a:rPr lang="en-US" sz="1800" b="0" i="0" kern="1200"/>
            <a:t>eintragen</a:t>
          </a:r>
        </a:p>
        <a:p>
          <a:endParaRPr lang="en-US" sz="1800" b="0" i="0" kern="1200"/>
        </a:p>
        <a:p>
          <a:r>
            <a:rPr lang="en-US" sz="1800" kern="1200"/>
            <a:t>2. Gesamtfläche eintragen</a:t>
          </a:r>
        </a:p>
        <a:p>
          <a:endParaRPr lang="en-US" sz="1800" kern="1200"/>
        </a:p>
        <a:p>
          <a:r>
            <a:rPr lang="en-US" sz="1800" kern="1200"/>
            <a:t>3. hellgelbe Felder ausfüllen</a:t>
          </a:r>
        </a:p>
        <a:p>
          <a:endParaRPr lang="en-US" sz="1800" kern="1200"/>
        </a:p>
        <a:p>
          <a:pPr marL="0" indent="0" eaLnBrk="1" fontAlgn="auto" latinLnBrk="0" hangingPunct="1"/>
          <a:r>
            <a:rPr lang="en-US" sz="1800" kern="1200">
              <a:solidFill>
                <a:schemeClr val="dk1"/>
              </a:solidFill>
              <a:latin typeface="+mn-lt"/>
              <a:ea typeface="+mn-ea"/>
              <a:cs typeface="+mn-cs"/>
            </a:rPr>
            <a:t>4. Überprüfen ob Gebäudegrundfläche mit der Summe der</a:t>
          </a:r>
          <a:br>
            <a:rPr lang="en-US" sz="1800" kern="1200">
              <a:solidFill>
                <a:schemeClr val="dk1"/>
              </a:solidFill>
              <a:latin typeface="+mn-lt"/>
              <a:ea typeface="+mn-ea"/>
              <a:cs typeface="+mn-cs"/>
            </a:rPr>
          </a:br>
          <a:r>
            <a:rPr lang="en-US" sz="1800" kern="1200" baseline="0">
              <a:solidFill>
                <a:schemeClr val="dk1"/>
              </a:solidFill>
              <a:latin typeface="+mn-lt"/>
              <a:ea typeface="+mn-ea"/>
              <a:cs typeface="+mn-cs"/>
            </a:rPr>
            <a:t>    </a:t>
          </a:r>
          <a:r>
            <a:rPr lang="en-US" sz="1800" kern="1200">
              <a:solidFill>
                <a:schemeClr val="dk1"/>
              </a:solidFill>
              <a:latin typeface="+mn-lt"/>
              <a:ea typeface="+mn-ea"/>
              <a:cs typeface="+mn-cs"/>
            </a:rPr>
            <a:t>(un)begrünten</a:t>
          </a:r>
          <a:r>
            <a:rPr lang="en-US" sz="1800" kern="1200" baseline="0">
              <a:solidFill>
                <a:schemeClr val="dk1"/>
              </a:solidFill>
              <a:latin typeface="+mn-lt"/>
              <a:ea typeface="+mn-ea"/>
              <a:cs typeface="+mn-cs"/>
            </a:rPr>
            <a:t> Dachflächen übereinstimmt</a:t>
          </a:r>
          <a:endParaRPr lang="en-US" sz="1800" kern="1200">
            <a:solidFill>
              <a:schemeClr val="dk1"/>
            </a:solidFill>
            <a:latin typeface="+mn-lt"/>
            <a:ea typeface="+mn-ea"/>
            <a:cs typeface="+mn-cs"/>
          </a:endParaRPr>
        </a:p>
        <a:p>
          <a:endParaRPr lang="en-US" sz="1800" kern="1200"/>
        </a:p>
        <a:p>
          <a:pPr marL="0" marR="0" lvl="0" indent="0" defTabSz="914400" eaLnBrk="1" fontAlgn="auto" latinLnBrk="0" hangingPunct="1">
            <a:lnSpc>
              <a:spcPct val="100000"/>
            </a:lnSpc>
            <a:spcBef>
              <a:spcPts val="0"/>
            </a:spcBef>
            <a:spcAft>
              <a:spcPts val="0"/>
            </a:spcAft>
            <a:buClrTx/>
            <a:buSzTx/>
            <a:buFontTx/>
            <a:buNone/>
            <a:tabLst/>
            <a:defRPr/>
          </a:pPr>
          <a:r>
            <a:rPr lang="en-US" sz="1800" kern="1200"/>
            <a:t>5. Überprüfen ob Gesamtfläche mit Kontrollfläche</a:t>
          </a:r>
          <a:r>
            <a:rPr lang="en-US" sz="1800" kern="1200" baseline="0"/>
            <a:t> </a:t>
          </a:r>
          <a:r>
            <a:rPr lang="en-US" sz="1800" kern="1200"/>
            <a:t>übereinstimmt</a:t>
          </a:r>
          <a:endParaRPr lang="en-US" sz="1800">
            <a:effectLst/>
          </a:endParaRPr>
        </a:p>
        <a:p>
          <a:r>
            <a:rPr lang="en-US" sz="1800" kern="1200"/>
            <a:t>    </a:t>
          </a:r>
          <a:r>
            <a:rPr lang="en-US" sz="1400" kern="1200"/>
            <a:t>(Summe aller eingetragenen</a:t>
          </a:r>
          <a:r>
            <a:rPr lang="en-US" sz="1400" kern="1200" baseline="0"/>
            <a:t> Teilflächen, ausgenommen</a:t>
          </a:r>
          <a:br>
            <a:rPr lang="en-US" sz="1400" kern="1200" baseline="0"/>
          </a:br>
          <a:r>
            <a:rPr lang="en-US" sz="1400" kern="1200" baseline="0"/>
            <a:t>     Baumkronenüberdeckung und Fassadenbegrünung) </a:t>
          </a:r>
        </a:p>
        <a:p>
          <a:endParaRPr lang="en-US" sz="1800" kern="1200" baseline="0"/>
        </a:p>
        <a:p>
          <a:r>
            <a:rPr lang="en-US" sz="1800" kern="1200" baseline="0"/>
            <a:t>6. Diagramm unter der Tabelle ansehen </a:t>
          </a:r>
          <a:br>
            <a:rPr lang="en-US" sz="1800" kern="1200" baseline="0"/>
          </a:br>
          <a:r>
            <a:rPr lang="en-US" sz="1800" kern="1200" baseline="0"/>
            <a:t>    (0 = schlecht, 10 = gut)</a:t>
          </a:r>
          <a:endParaRPr lang="en-US" sz="1800" kern="1200"/>
        </a:p>
      </xdr:txBody>
    </xdr:sp>
    <xdr:clientData/>
  </xdr:twoCellAnchor>
  <xdr:twoCellAnchor>
    <xdr:from>
      <xdr:col>17</xdr:col>
      <xdr:colOff>274048</xdr:colOff>
      <xdr:row>42</xdr:row>
      <xdr:rowOff>40822</xdr:rowOff>
    </xdr:from>
    <xdr:to>
      <xdr:col>21</xdr:col>
      <xdr:colOff>58239</xdr:colOff>
      <xdr:row>45</xdr:row>
      <xdr:rowOff>122464</xdr:rowOff>
    </xdr:to>
    <xdr:sp macro="" textlink="">
      <xdr:nvSpPr>
        <xdr:cNvPr id="3" name="TextBox 2">
          <a:extLst>
            <a:ext uri="{FF2B5EF4-FFF2-40B4-BE49-F238E27FC236}">
              <a16:creationId xmlns:a16="http://schemas.microsoft.com/office/drawing/2014/main" id="{7EA556E7-66B0-E535-FB8F-3134934066F3}"/>
            </a:ext>
          </a:extLst>
        </xdr:cNvPr>
        <xdr:cNvSpPr txBox="1"/>
      </xdr:nvSpPr>
      <xdr:spPr>
        <a:xfrm>
          <a:off x="10765155" y="13892893"/>
          <a:ext cx="1308191" cy="6123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kern="1200"/>
            <a:t>0    ...  schlecht</a:t>
          </a:r>
        </a:p>
        <a:p>
          <a:pPr algn="l"/>
          <a:r>
            <a:rPr lang="en-US" sz="1400" kern="1200"/>
            <a:t>10  ...  gut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217002</xdr:colOff>
      <xdr:row>40</xdr:row>
      <xdr:rowOff>31165</xdr:rowOff>
    </xdr:from>
    <xdr:to>
      <xdr:col>22</xdr:col>
      <xdr:colOff>155509</xdr:colOff>
      <xdr:row>83</xdr:row>
      <xdr:rowOff>155509</xdr:rowOff>
    </xdr:to>
    <xdr:graphicFrame macro="">
      <xdr:nvGraphicFramePr>
        <xdr:cNvPr id="2" name="Diagramm 3">
          <a:extLst>
            <a:ext uri="{FF2B5EF4-FFF2-40B4-BE49-F238E27FC236}">
              <a16:creationId xmlns:a16="http://schemas.microsoft.com/office/drawing/2014/main" id="{5E9FE261-C47A-4E2C-94DC-38A62A882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59599</xdr:colOff>
      <xdr:row>3</xdr:row>
      <xdr:rowOff>76200</xdr:rowOff>
    </xdr:from>
    <xdr:to>
      <xdr:col>32</xdr:col>
      <xdr:colOff>136072</xdr:colOff>
      <xdr:row>16</xdr:row>
      <xdr:rowOff>231321</xdr:rowOff>
    </xdr:to>
    <xdr:sp macro="" textlink="">
      <xdr:nvSpPr>
        <xdr:cNvPr id="3" name="TextBox 2">
          <a:extLst>
            <a:ext uri="{FF2B5EF4-FFF2-40B4-BE49-F238E27FC236}">
              <a16:creationId xmlns:a16="http://schemas.microsoft.com/office/drawing/2014/main" id="{AB5777FB-0174-4756-BBFB-E0ADC12C1B5F}"/>
            </a:ext>
          </a:extLst>
        </xdr:cNvPr>
        <xdr:cNvSpPr txBox="1"/>
      </xdr:nvSpPr>
      <xdr:spPr>
        <a:xfrm>
          <a:off x="13619389" y="628650"/>
          <a:ext cx="6324873" cy="51081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kern="1200"/>
            <a:t>Anleitung:</a:t>
          </a:r>
        </a:p>
        <a:p>
          <a:endParaRPr lang="en-US" sz="1800" kern="1200"/>
        </a:p>
        <a:p>
          <a:r>
            <a:rPr lang="en-US" sz="1800" kern="1200"/>
            <a:t>1. </a:t>
          </a:r>
          <a:r>
            <a:rPr lang="en-US" sz="1800" b="1" i="1" kern="1200"/>
            <a:t>Name Stadtquartier </a:t>
          </a:r>
          <a:r>
            <a:rPr lang="en-US" sz="1800" b="0" i="0" kern="1200"/>
            <a:t>eintragen</a:t>
          </a:r>
        </a:p>
        <a:p>
          <a:endParaRPr lang="en-US" sz="1800" b="0" i="0" kern="1200"/>
        </a:p>
        <a:p>
          <a:r>
            <a:rPr lang="en-US" sz="1800" kern="1200"/>
            <a:t>2. Gesamtfläche eintragen</a:t>
          </a:r>
        </a:p>
        <a:p>
          <a:endParaRPr lang="en-US" sz="1800" kern="1200"/>
        </a:p>
        <a:p>
          <a:r>
            <a:rPr lang="en-US" sz="1800" kern="1200"/>
            <a:t>3. hellgelbe Felder ausfüllen</a:t>
          </a:r>
        </a:p>
        <a:p>
          <a:endParaRPr lang="en-US" sz="1800" kern="1200"/>
        </a:p>
        <a:p>
          <a:pPr marL="0" indent="0" eaLnBrk="1" fontAlgn="auto" latinLnBrk="0" hangingPunct="1"/>
          <a:r>
            <a:rPr lang="en-US" sz="1800" kern="1200">
              <a:solidFill>
                <a:schemeClr val="dk1"/>
              </a:solidFill>
              <a:latin typeface="+mn-lt"/>
              <a:ea typeface="+mn-ea"/>
              <a:cs typeface="+mn-cs"/>
            </a:rPr>
            <a:t>4. Überprüfen ob Gebäudegrundfläche mit der Summe der</a:t>
          </a:r>
          <a:br>
            <a:rPr lang="en-US" sz="1800" kern="1200">
              <a:solidFill>
                <a:schemeClr val="dk1"/>
              </a:solidFill>
              <a:latin typeface="+mn-lt"/>
              <a:ea typeface="+mn-ea"/>
              <a:cs typeface="+mn-cs"/>
            </a:rPr>
          </a:br>
          <a:r>
            <a:rPr lang="en-US" sz="1800" kern="1200" baseline="0">
              <a:solidFill>
                <a:schemeClr val="dk1"/>
              </a:solidFill>
              <a:latin typeface="+mn-lt"/>
              <a:ea typeface="+mn-ea"/>
              <a:cs typeface="+mn-cs"/>
            </a:rPr>
            <a:t>    </a:t>
          </a:r>
          <a:r>
            <a:rPr lang="en-US" sz="1800" kern="1200">
              <a:solidFill>
                <a:schemeClr val="dk1"/>
              </a:solidFill>
              <a:latin typeface="+mn-lt"/>
              <a:ea typeface="+mn-ea"/>
              <a:cs typeface="+mn-cs"/>
            </a:rPr>
            <a:t>(un)begrünten</a:t>
          </a:r>
          <a:r>
            <a:rPr lang="en-US" sz="1800" kern="1200" baseline="0">
              <a:solidFill>
                <a:schemeClr val="dk1"/>
              </a:solidFill>
              <a:latin typeface="+mn-lt"/>
              <a:ea typeface="+mn-ea"/>
              <a:cs typeface="+mn-cs"/>
            </a:rPr>
            <a:t> Dachflächen übereinstimmt</a:t>
          </a:r>
          <a:endParaRPr lang="en-US" sz="1800" kern="1200">
            <a:solidFill>
              <a:schemeClr val="dk1"/>
            </a:solidFill>
            <a:latin typeface="+mn-lt"/>
            <a:ea typeface="+mn-ea"/>
            <a:cs typeface="+mn-cs"/>
          </a:endParaRPr>
        </a:p>
        <a:p>
          <a:endParaRPr lang="en-US" sz="1800" kern="1200"/>
        </a:p>
        <a:p>
          <a:pPr marL="0" marR="0" lvl="0" indent="0" defTabSz="914400" eaLnBrk="1" fontAlgn="auto" latinLnBrk="0" hangingPunct="1">
            <a:lnSpc>
              <a:spcPct val="100000"/>
            </a:lnSpc>
            <a:spcBef>
              <a:spcPts val="0"/>
            </a:spcBef>
            <a:spcAft>
              <a:spcPts val="0"/>
            </a:spcAft>
            <a:buClrTx/>
            <a:buSzTx/>
            <a:buFontTx/>
            <a:buNone/>
            <a:tabLst/>
            <a:defRPr/>
          </a:pPr>
          <a:r>
            <a:rPr lang="en-US" sz="1800" kern="1200"/>
            <a:t>5. Überprüfen ob Gesamtfläche mit Kontrollfläche</a:t>
          </a:r>
          <a:r>
            <a:rPr lang="en-US" sz="1800" kern="1200" baseline="0"/>
            <a:t> </a:t>
          </a:r>
          <a:r>
            <a:rPr lang="en-US" sz="1800" kern="1200"/>
            <a:t>übereinstimmt</a:t>
          </a:r>
          <a:endParaRPr lang="en-US" sz="1800">
            <a:effectLst/>
          </a:endParaRPr>
        </a:p>
        <a:p>
          <a:r>
            <a:rPr lang="en-US" sz="1800" kern="1200"/>
            <a:t>    </a:t>
          </a:r>
          <a:r>
            <a:rPr lang="en-US" sz="1400" kern="1200"/>
            <a:t>(Summe aller eingetragenen</a:t>
          </a:r>
          <a:r>
            <a:rPr lang="en-US" sz="1400" kern="1200" baseline="0"/>
            <a:t> Teilflächen, ausgenommen</a:t>
          </a:r>
          <a:br>
            <a:rPr lang="en-US" sz="1400" kern="1200" baseline="0"/>
          </a:br>
          <a:r>
            <a:rPr lang="en-US" sz="1400" kern="1200" baseline="0"/>
            <a:t>     Baumkronenüberdeckung und Fassadenbegrünung) </a:t>
          </a:r>
        </a:p>
        <a:p>
          <a:endParaRPr lang="en-US" sz="1800" kern="1200" baseline="0"/>
        </a:p>
        <a:p>
          <a:r>
            <a:rPr lang="en-US" sz="1800" kern="1200" baseline="0"/>
            <a:t>6. Diagramm unter der Tabelle ansehen </a:t>
          </a:r>
          <a:br>
            <a:rPr lang="en-US" sz="1800" kern="1200" baseline="0"/>
          </a:br>
          <a:r>
            <a:rPr lang="en-US" sz="1800" kern="1200" baseline="0"/>
            <a:t>    (0 = schlecht, 10 = gut)</a:t>
          </a:r>
          <a:endParaRPr lang="en-US" sz="1800" kern="1200"/>
        </a:p>
      </xdr:txBody>
    </xdr:sp>
    <xdr:clientData/>
  </xdr:twoCellAnchor>
  <xdr:twoCellAnchor>
    <xdr:from>
      <xdr:col>17</xdr:col>
      <xdr:colOff>274048</xdr:colOff>
      <xdr:row>42</xdr:row>
      <xdr:rowOff>40822</xdr:rowOff>
    </xdr:from>
    <xdr:to>
      <xdr:col>21</xdr:col>
      <xdr:colOff>58239</xdr:colOff>
      <xdr:row>45</xdr:row>
      <xdr:rowOff>122464</xdr:rowOff>
    </xdr:to>
    <xdr:sp macro="" textlink="">
      <xdr:nvSpPr>
        <xdr:cNvPr id="4" name="TextBox 3">
          <a:extLst>
            <a:ext uri="{FF2B5EF4-FFF2-40B4-BE49-F238E27FC236}">
              <a16:creationId xmlns:a16="http://schemas.microsoft.com/office/drawing/2014/main" id="{6B44FB00-5828-4E09-B96D-6E15CA2D5880}"/>
            </a:ext>
          </a:extLst>
        </xdr:cNvPr>
        <xdr:cNvSpPr txBox="1"/>
      </xdr:nvSpPr>
      <xdr:spPr>
        <a:xfrm>
          <a:off x="10772503" y="14290222"/>
          <a:ext cx="1302476" cy="626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kern="1200"/>
            <a:t>0    ...  schlecht</a:t>
          </a:r>
        </a:p>
        <a:p>
          <a:pPr algn="l"/>
          <a:r>
            <a:rPr lang="en-US" sz="1400" kern="1200"/>
            <a:t>10  ...  gut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A6E4-ABAE-4730-A751-7A338AF5D5B7}">
  <dimension ref="B2:K33"/>
  <sheetViews>
    <sheetView tabSelected="1" workbookViewId="0">
      <selection activeCell="B15" sqref="B15:K18"/>
    </sheetView>
  </sheetViews>
  <sheetFormatPr defaultRowHeight="14.4" x14ac:dyDescent="0.3"/>
  <cols>
    <col min="1" max="1" width="3.109375" customWidth="1"/>
  </cols>
  <sheetData>
    <row r="2" spans="2:11" ht="21" x14ac:dyDescent="0.4">
      <c r="B2" s="33" t="s">
        <v>0</v>
      </c>
      <c r="C2" s="33"/>
      <c r="D2" s="33"/>
      <c r="E2" s="33"/>
      <c r="F2" s="33"/>
      <c r="G2" s="33"/>
      <c r="H2" s="33"/>
      <c r="I2" s="33"/>
      <c r="J2" s="33"/>
      <c r="K2" s="33"/>
    </row>
    <row r="3" spans="2:11" ht="21.6" thickBot="1" x14ac:dyDescent="0.45">
      <c r="B3" s="3"/>
      <c r="C3" s="3"/>
      <c r="D3" s="3"/>
      <c r="E3" s="3"/>
      <c r="F3" s="3"/>
      <c r="G3" s="3"/>
      <c r="H3" s="3"/>
      <c r="I3" s="3"/>
      <c r="J3" s="3"/>
      <c r="K3" s="3"/>
    </row>
    <row r="4" spans="2:11" ht="16.2" thickTop="1" x14ac:dyDescent="0.3">
      <c r="B4" s="4" t="s">
        <v>1</v>
      </c>
      <c r="C4" s="5"/>
      <c r="D4" s="5"/>
      <c r="E4" s="5"/>
      <c r="F4" s="5"/>
      <c r="G4" s="5"/>
      <c r="H4" s="5"/>
      <c r="I4" s="5"/>
      <c r="J4" s="5"/>
      <c r="K4" s="6"/>
    </row>
    <row r="5" spans="2:11" ht="43.2" customHeight="1" thickBot="1" x14ac:dyDescent="0.35">
      <c r="B5" s="42" t="s">
        <v>2</v>
      </c>
      <c r="C5" s="43"/>
      <c r="D5" s="43"/>
      <c r="E5" s="43"/>
      <c r="F5" s="43"/>
      <c r="G5" s="43"/>
      <c r="H5" s="43"/>
      <c r="I5" s="43"/>
      <c r="J5" s="43"/>
      <c r="K5" s="44"/>
    </row>
    <row r="6" spans="2:11" ht="14.4" customHeight="1" thickTop="1" x14ac:dyDescent="0.3">
      <c r="C6" s="2"/>
    </row>
    <row r="7" spans="2:11" ht="14.4" customHeight="1" x14ac:dyDescent="0.3">
      <c r="B7" s="7" t="s">
        <v>3</v>
      </c>
      <c r="C7" s="8"/>
      <c r="D7" s="9"/>
      <c r="E7" s="9"/>
      <c r="F7" s="9"/>
      <c r="G7" s="9"/>
      <c r="H7" s="9"/>
      <c r="I7" s="9"/>
      <c r="J7" s="9"/>
      <c r="K7" s="10"/>
    </row>
    <row r="8" spans="2:11" ht="14.4" customHeight="1" x14ac:dyDescent="0.3">
      <c r="B8" s="34" t="s">
        <v>4</v>
      </c>
      <c r="C8" s="35"/>
      <c r="D8" s="35"/>
      <c r="E8" s="35"/>
      <c r="F8" s="35"/>
      <c r="G8" s="35"/>
      <c r="H8" s="35"/>
      <c r="I8" s="35"/>
      <c r="J8" s="35"/>
      <c r="K8" s="36"/>
    </row>
    <row r="9" spans="2:11" x14ac:dyDescent="0.3">
      <c r="B9" s="34"/>
      <c r="C9" s="35"/>
      <c r="D9" s="35"/>
      <c r="E9" s="35"/>
      <c r="F9" s="35"/>
      <c r="G9" s="35"/>
      <c r="H9" s="35"/>
      <c r="I9" s="35"/>
      <c r="J9" s="35"/>
      <c r="K9" s="36"/>
    </row>
    <row r="10" spans="2:11" x14ac:dyDescent="0.3">
      <c r="B10" s="34"/>
      <c r="C10" s="35"/>
      <c r="D10" s="35"/>
      <c r="E10" s="35"/>
      <c r="F10" s="35"/>
      <c r="G10" s="35"/>
      <c r="H10" s="35"/>
      <c r="I10" s="35"/>
      <c r="J10" s="35"/>
      <c r="K10" s="36"/>
    </row>
    <row r="11" spans="2:11" x14ac:dyDescent="0.3">
      <c r="B11" s="34"/>
      <c r="C11" s="35"/>
      <c r="D11" s="35"/>
      <c r="E11" s="35"/>
      <c r="F11" s="35"/>
      <c r="G11" s="35"/>
      <c r="H11" s="35"/>
      <c r="I11" s="35"/>
      <c r="J11" s="35"/>
      <c r="K11" s="36"/>
    </row>
    <row r="12" spans="2:11" x14ac:dyDescent="0.3">
      <c r="B12" s="37"/>
      <c r="C12" s="38"/>
      <c r="D12" s="38"/>
      <c r="E12" s="38"/>
      <c r="F12" s="38"/>
      <c r="G12" s="38"/>
      <c r="H12" s="38"/>
      <c r="I12" s="38"/>
      <c r="J12" s="38"/>
      <c r="K12" s="39"/>
    </row>
    <row r="13" spans="2:11" x14ac:dyDescent="0.3">
      <c r="B13" s="2"/>
      <c r="C13" s="2"/>
      <c r="D13" s="2"/>
      <c r="E13" s="2"/>
      <c r="F13" s="2"/>
      <c r="G13" s="2"/>
      <c r="H13" s="2"/>
      <c r="I13" s="2"/>
      <c r="J13" s="2"/>
    </row>
    <row r="14" spans="2:11" ht="15.6" x14ac:dyDescent="0.3">
      <c r="B14" s="7" t="s">
        <v>5</v>
      </c>
      <c r="C14" s="8"/>
      <c r="D14" s="8"/>
      <c r="E14" s="8"/>
      <c r="F14" s="8"/>
      <c r="G14" s="8"/>
      <c r="H14" s="8"/>
      <c r="I14" s="8"/>
      <c r="J14" s="8"/>
      <c r="K14" s="10"/>
    </row>
    <row r="15" spans="2:11" ht="14.4" customHeight="1" x14ac:dyDescent="0.3">
      <c r="B15" s="34" t="s">
        <v>6</v>
      </c>
      <c r="C15" s="45"/>
      <c r="D15" s="45"/>
      <c r="E15" s="45"/>
      <c r="F15" s="45"/>
      <c r="G15" s="45"/>
      <c r="H15" s="45"/>
      <c r="I15" s="45"/>
      <c r="J15" s="45"/>
      <c r="K15" s="36"/>
    </row>
    <row r="16" spans="2:11" x14ac:dyDescent="0.3">
      <c r="B16" s="34"/>
      <c r="C16" s="45"/>
      <c r="D16" s="45"/>
      <c r="E16" s="45"/>
      <c r="F16" s="45"/>
      <c r="G16" s="45"/>
      <c r="H16" s="45"/>
      <c r="I16" s="45"/>
      <c r="J16" s="45"/>
      <c r="K16" s="36"/>
    </row>
    <row r="17" spans="2:11" x14ac:dyDescent="0.3">
      <c r="B17" s="34"/>
      <c r="C17" s="45"/>
      <c r="D17" s="45"/>
      <c r="E17" s="45"/>
      <c r="F17" s="45"/>
      <c r="G17" s="45"/>
      <c r="H17" s="45"/>
      <c r="I17" s="45"/>
      <c r="J17" s="45"/>
      <c r="K17" s="36"/>
    </row>
    <row r="18" spans="2:11" x14ac:dyDescent="0.3">
      <c r="B18" s="46"/>
      <c r="C18" s="47"/>
      <c r="D18" s="47"/>
      <c r="E18" s="47"/>
      <c r="F18" s="47"/>
      <c r="G18" s="47"/>
      <c r="H18" s="47"/>
      <c r="I18" s="47"/>
      <c r="J18" s="47"/>
      <c r="K18" s="48"/>
    </row>
    <row r="20" spans="2:11" ht="15.6" x14ac:dyDescent="0.3">
      <c r="B20" s="7" t="s">
        <v>7</v>
      </c>
      <c r="C20" s="9"/>
      <c r="D20" s="9"/>
      <c r="E20" s="9"/>
      <c r="F20" s="9"/>
      <c r="G20" s="9"/>
      <c r="H20" s="9"/>
      <c r="I20" s="9"/>
      <c r="J20" s="9"/>
      <c r="K20" s="10"/>
    </row>
    <row r="21" spans="2:11" ht="14.4" customHeight="1" x14ac:dyDescent="0.3">
      <c r="B21" s="34" t="s">
        <v>8</v>
      </c>
      <c r="C21" s="35"/>
      <c r="D21" s="35"/>
      <c r="E21" s="35"/>
      <c r="F21" s="35"/>
      <c r="G21" s="35"/>
      <c r="H21" s="35"/>
      <c r="I21" s="35"/>
      <c r="J21" s="35"/>
      <c r="K21" s="36"/>
    </row>
    <row r="22" spans="2:11" x14ac:dyDescent="0.3">
      <c r="B22" s="34"/>
      <c r="C22" s="35"/>
      <c r="D22" s="35"/>
      <c r="E22" s="35"/>
      <c r="F22" s="35"/>
      <c r="G22" s="35"/>
      <c r="H22" s="35"/>
      <c r="I22" s="35"/>
      <c r="J22" s="35"/>
      <c r="K22" s="36"/>
    </row>
    <row r="23" spans="2:11" x14ac:dyDescent="0.3">
      <c r="B23" s="24" t="s">
        <v>9</v>
      </c>
      <c r="C23" s="25"/>
      <c r="D23" s="25"/>
      <c r="E23" s="25"/>
      <c r="F23" s="25"/>
      <c r="G23" s="25"/>
      <c r="H23" s="25"/>
      <c r="I23" s="25"/>
      <c r="J23" s="25"/>
      <c r="K23" s="11"/>
    </row>
    <row r="24" spans="2:11" ht="43.2" customHeight="1" x14ac:dyDescent="0.3">
      <c r="B24" s="34" t="s">
        <v>10</v>
      </c>
      <c r="C24" s="35"/>
      <c r="D24" s="35"/>
      <c r="E24" s="35"/>
      <c r="F24" s="35"/>
      <c r="G24" s="35"/>
      <c r="H24" s="35"/>
      <c r="I24" s="35"/>
      <c r="J24" s="35"/>
      <c r="K24" s="36"/>
    </row>
    <row r="25" spans="2:11" x14ac:dyDescent="0.3">
      <c r="B25" s="12"/>
      <c r="C25" s="13"/>
      <c r="D25" s="13"/>
      <c r="E25" s="13"/>
      <c r="F25" s="13"/>
      <c r="G25" s="13"/>
      <c r="H25" s="13"/>
      <c r="I25" s="13"/>
      <c r="J25" s="13"/>
      <c r="K25" s="11"/>
    </row>
    <row r="26" spans="2:11" x14ac:dyDescent="0.3">
      <c r="B26" s="40" t="s">
        <v>11</v>
      </c>
      <c r="C26" s="41"/>
      <c r="D26" s="41"/>
      <c r="E26" s="41"/>
      <c r="F26" s="41"/>
      <c r="G26" s="41"/>
      <c r="H26" s="41"/>
      <c r="I26" s="41"/>
      <c r="J26" s="41"/>
      <c r="K26" s="11"/>
    </row>
    <row r="27" spans="2:11" ht="28.95" customHeight="1" x14ac:dyDescent="0.3">
      <c r="B27" s="34" t="s">
        <v>12</v>
      </c>
      <c r="C27" s="35"/>
      <c r="D27" s="35"/>
      <c r="E27" s="35"/>
      <c r="F27" s="35"/>
      <c r="G27" s="35"/>
      <c r="H27" s="35"/>
      <c r="I27" s="35"/>
      <c r="J27" s="35"/>
      <c r="K27" s="36"/>
    </row>
    <row r="28" spans="2:11" x14ac:dyDescent="0.3">
      <c r="B28" s="12"/>
      <c r="C28" s="13"/>
      <c r="D28" s="13"/>
      <c r="E28" s="13"/>
      <c r="F28" s="13"/>
      <c r="G28" s="13"/>
      <c r="H28" s="13"/>
      <c r="I28" s="13"/>
      <c r="J28" s="13"/>
      <c r="K28" s="11"/>
    </row>
    <row r="29" spans="2:11" x14ac:dyDescent="0.3">
      <c r="B29" s="40" t="s">
        <v>13</v>
      </c>
      <c r="C29" s="41"/>
      <c r="D29" s="41"/>
      <c r="E29" s="41"/>
      <c r="F29" s="41"/>
      <c r="G29" s="41"/>
      <c r="H29" s="41"/>
      <c r="I29" s="41"/>
      <c r="J29" s="41"/>
      <c r="K29" s="11"/>
    </row>
    <row r="30" spans="2:11" s="1" customFormat="1" ht="28.95" customHeight="1" x14ac:dyDescent="0.3">
      <c r="B30" s="34" t="s">
        <v>14</v>
      </c>
      <c r="C30" s="35"/>
      <c r="D30" s="35"/>
      <c r="E30" s="35"/>
      <c r="F30" s="35"/>
      <c r="G30" s="35"/>
      <c r="H30" s="35"/>
      <c r="I30" s="35"/>
      <c r="J30" s="35"/>
      <c r="K30" s="36"/>
    </row>
    <row r="31" spans="2:11" x14ac:dyDescent="0.3">
      <c r="B31" s="12"/>
      <c r="C31" s="13"/>
      <c r="D31" s="13"/>
      <c r="E31" s="13"/>
      <c r="F31" s="13"/>
      <c r="G31" s="13"/>
      <c r="H31" s="13"/>
      <c r="I31" s="13"/>
      <c r="J31" s="13"/>
      <c r="K31" s="11"/>
    </row>
    <row r="32" spans="2:11" x14ac:dyDescent="0.3">
      <c r="B32" s="40" t="s">
        <v>15</v>
      </c>
      <c r="C32" s="41"/>
      <c r="D32" s="41"/>
      <c r="E32" s="41"/>
      <c r="F32" s="41"/>
      <c r="G32" s="41"/>
      <c r="H32" s="41"/>
      <c r="I32" s="41"/>
      <c r="J32" s="41"/>
      <c r="K32" s="11"/>
    </row>
    <row r="33" spans="2:11" ht="72" customHeight="1" x14ac:dyDescent="0.3">
      <c r="B33" s="37" t="s">
        <v>16</v>
      </c>
      <c r="C33" s="38"/>
      <c r="D33" s="38"/>
      <c r="E33" s="38"/>
      <c r="F33" s="38"/>
      <c r="G33" s="38"/>
      <c r="H33" s="38"/>
      <c r="I33" s="38"/>
      <c r="J33" s="38"/>
      <c r="K33" s="39"/>
    </row>
  </sheetData>
  <sheetProtection algorithmName="SHA-512" hashValue="1+duxSs/O1D7FD2poM40xrNWOnRECiqxH2Qt482vmf9IR8rbl+WmjzbsMfw5dcswHUZfhNTKi47PE6bAIxZI5g==" saltValue="/jOZYoomS4N7Dxzl6OPHBg==" spinCount="100000" sheet="1" objects="1" scenarios="1"/>
  <mergeCells count="12">
    <mergeCell ref="B2:K2"/>
    <mergeCell ref="B27:K27"/>
    <mergeCell ref="B30:K30"/>
    <mergeCell ref="B33:K33"/>
    <mergeCell ref="B26:J26"/>
    <mergeCell ref="B29:J29"/>
    <mergeCell ref="B32:J32"/>
    <mergeCell ref="B5:K5"/>
    <mergeCell ref="B8:K12"/>
    <mergeCell ref="B15:K18"/>
    <mergeCell ref="B21:K22"/>
    <mergeCell ref="B24:K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9357-385A-4C30-A74D-69C57109EE78}">
  <dimension ref="C3:AD85"/>
  <sheetViews>
    <sheetView topLeftCell="B1" zoomScale="70" zoomScaleNormal="70" workbookViewId="0">
      <selection activeCell="T34" sqref="T34:W34"/>
    </sheetView>
  </sheetViews>
  <sheetFormatPr defaultColWidth="11.44140625" defaultRowHeight="14.4" x14ac:dyDescent="0.3"/>
  <cols>
    <col min="3" max="3" width="52.44140625" bestFit="1" customWidth="1"/>
    <col min="4" max="23" width="5.5546875" customWidth="1"/>
  </cols>
  <sheetData>
    <row r="3" spans="3:30" ht="15" thickBot="1" x14ac:dyDescent="0.35"/>
    <row r="4" spans="3:30" ht="38.1" customHeight="1" thickTop="1" thickBot="1" x14ac:dyDescent="0.35">
      <c r="C4" s="59" t="s">
        <v>17</v>
      </c>
      <c r="D4" s="66" t="s">
        <v>18</v>
      </c>
      <c r="E4" s="66"/>
      <c r="F4" s="66"/>
      <c r="G4" s="66"/>
      <c r="H4" s="66"/>
      <c r="I4" s="67"/>
      <c r="J4" s="63" t="s">
        <v>19</v>
      </c>
      <c r="K4" s="64"/>
      <c r="L4" s="64"/>
      <c r="M4" s="64"/>
      <c r="N4" s="64"/>
      <c r="O4" s="64"/>
      <c r="P4" s="64"/>
      <c r="Q4" s="64"/>
      <c r="R4" s="64"/>
      <c r="S4" s="64"/>
      <c r="T4" s="64"/>
      <c r="U4" s="64"/>
      <c r="V4" s="64"/>
      <c r="W4" s="65"/>
      <c r="Y4" s="21"/>
      <c r="Z4" s="21"/>
      <c r="AA4" s="21"/>
      <c r="AB4" s="21"/>
    </row>
    <row r="5" spans="3:30" ht="30" customHeight="1" thickTop="1" thickBot="1" x14ac:dyDescent="0.35">
      <c r="C5" s="59"/>
      <c r="D5" s="66"/>
      <c r="E5" s="66"/>
      <c r="F5" s="66"/>
      <c r="G5" s="66"/>
      <c r="H5" s="66"/>
      <c r="I5" s="66"/>
      <c r="J5" s="70" t="s">
        <v>20</v>
      </c>
      <c r="K5" s="71"/>
      <c r="L5" s="71"/>
      <c r="M5" s="71"/>
      <c r="N5" s="71"/>
      <c r="O5" s="71"/>
      <c r="P5" s="72"/>
      <c r="Q5" s="76" t="s">
        <v>21</v>
      </c>
      <c r="R5" s="77"/>
      <c r="S5" s="77"/>
      <c r="T5" s="77"/>
      <c r="U5" s="77"/>
      <c r="V5" s="77"/>
      <c r="W5" s="78"/>
    </row>
    <row r="6" spans="3:30" ht="30" customHeight="1" thickTop="1" thickBot="1" x14ac:dyDescent="0.35">
      <c r="C6" s="59"/>
      <c r="D6" s="68" t="s">
        <v>22</v>
      </c>
      <c r="E6" s="68"/>
      <c r="F6" s="68"/>
      <c r="G6" s="68"/>
      <c r="H6" s="68"/>
      <c r="I6" s="69"/>
      <c r="J6" s="73">
        <v>0</v>
      </c>
      <c r="K6" s="74"/>
      <c r="L6" s="74"/>
      <c r="M6" s="74"/>
      <c r="N6" s="74"/>
      <c r="O6" s="74"/>
      <c r="P6" s="75"/>
      <c r="Q6" s="61">
        <f>T15+T21+T29</f>
        <v>0</v>
      </c>
      <c r="R6" s="61"/>
      <c r="S6" s="61"/>
      <c r="T6" s="61"/>
      <c r="U6" s="61"/>
      <c r="V6" s="61"/>
      <c r="W6" s="62"/>
      <c r="Y6" s="20"/>
      <c r="Z6" s="20"/>
      <c r="AA6" s="20"/>
      <c r="AB6" s="20"/>
    </row>
    <row r="7" spans="3:30" ht="53.1" customHeight="1" thickTop="1" x14ac:dyDescent="0.3">
      <c r="C7" s="59"/>
      <c r="D7" s="80" t="s">
        <v>23</v>
      </c>
      <c r="E7" s="81"/>
      <c r="F7" s="81"/>
      <c r="G7" s="81"/>
      <c r="H7" s="81"/>
      <c r="I7" s="82"/>
      <c r="J7" s="84" t="s">
        <v>24</v>
      </c>
      <c r="K7" s="85"/>
      <c r="L7" s="85"/>
      <c r="M7" s="86"/>
      <c r="N7" s="84" t="s">
        <v>25</v>
      </c>
      <c r="O7" s="85"/>
      <c r="P7" s="85"/>
      <c r="Q7" s="81"/>
      <c r="R7" s="95" t="s">
        <v>26</v>
      </c>
      <c r="S7" s="96"/>
      <c r="T7" s="96"/>
      <c r="U7" s="96"/>
      <c r="V7" s="96"/>
      <c r="W7" s="97"/>
      <c r="Z7" s="22"/>
      <c r="AA7" s="22"/>
      <c r="AB7" s="22"/>
      <c r="AC7" s="22"/>
      <c r="AD7" s="22"/>
    </row>
    <row r="8" spans="3:30" ht="30" customHeight="1" x14ac:dyDescent="0.3">
      <c r="C8" s="59"/>
      <c r="D8" s="83" t="s">
        <v>27</v>
      </c>
      <c r="E8" s="83"/>
      <c r="F8" s="83"/>
      <c r="G8" s="83"/>
      <c r="H8" s="83"/>
      <c r="I8" s="83"/>
      <c r="J8" s="87" t="e">
        <f>(T39/J6)</f>
        <v>#DIV/0!</v>
      </c>
      <c r="K8" s="87"/>
      <c r="L8" s="87"/>
      <c r="M8" s="87"/>
      <c r="N8" s="87">
        <v>0.3</v>
      </c>
      <c r="O8" s="87"/>
      <c r="P8" s="87"/>
      <c r="Q8" s="87"/>
      <c r="R8" s="79" t="e">
        <f>(MIN(J8,N8)/N8)*10</f>
        <v>#DIV/0!</v>
      </c>
      <c r="S8" s="79"/>
      <c r="T8" s="79"/>
      <c r="U8" s="79"/>
      <c r="V8" s="79"/>
      <c r="W8" s="79"/>
      <c r="Z8" s="20"/>
      <c r="AA8" s="20"/>
      <c r="AB8" s="20"/>
      <c r="AC8" s="20"/>
    </row>
    <row r="9" spans="3:30" ht="30" customHeight="1" x14ac:dyDescent="0.3">
      <c r="C9" s="59"/>
      <c r="D9" s="83" t="s">
        <v>28</v>
      </c>
      <c r="E9" s="83"/>
      <c r="F9" s="83"/>
      <c r="G9" s="83"/>
      <c r="H9" s="83"/>
      <c r="I9" s="83"/>
      <c r="J9" s="79" t="e">
        <f>((H16*T16)+(H17*T17)+(H18*T18)+(H19*T19)+(H22*T22)+(H23*T23)+(H24*T24)+(H25*T25)+(H26*T26)+(H27*T27)+(H31*T31)+(H32*T32)+(H33*T33)+(H34*T34)+(H35*T35)+(H36*T36))/J6</f>
        <v>#DIV/0!</v>
      </c>
      <c r="K9" s="79"/>
      <c r="L9" s="79"/>
      <c r="M9" s="79"/>
      <c r="N9" s="79">
        <v>0.6</v>
      </c>
      <c r="O9" s="79"/>
      <c r="P9" s="79"/>
      <c r="Q9" s="79"/>
      <c r="R9" s="79" t="e">
        <f>(MIN(J9,N9)/N9)*10</f>
        <v>#DIV/0!</v>
      </c>
      <c r="S9" s="79"/>
      <c r="T9" s="79"/>
      <c r="U9" s="79"/>
      <c r="V9" s="79"/>
      <c r="W9" s="79"/>
      <c r="Z9" s="20"/>
      <c r="AA9" s="20"/>
      <c r="AB9" s="20"/>
      <c r="AC9" s="20"/>
    </row>
    <row r="10" spans="3:30" ht="30" customHeight="1" x14ac:dyDescent="0.3">
      <c r="C10" s="59"/>
      <c r="D10" s="83" t="s">
        <v>29</v>
      </c>
      <c r="E10" s="83"/>
      <c r="F10" s="83"/>
      <c r="G10" s="83"/>
      <c r="H10" s="83"/>
      <c r="I10" s="83"/>
      <c r="J10" s="87" t="e">
        <f>(((P16*T16)+(P17*T17)+(P18*T18)+(P19*T19)+(P31*T31)+(P32*T32)+(P33*T33)+(P34*T34))/J6)</f>
        <v>#DIV/0!</v>
      </c>
      <c r="K10" s="87"/>
      <c r="L10" s="87"/>
      <c r="M10" s="87"/>
      <c r="N10" s="87">
        <v>0.4</v>
      </c>
      <c r="O10" s="87"/>
      <c r="P10" s="87"/>
      <c r="Q10" s="87"/>
      <c r="R10" s="79" t="e">
        <f>IF(J10&lt;=0.4, 10, 10-((J10-0.4)/(1-0.4))*10)</f>
        <v>#DIV/0!</v>
      </c>
      <c r="S10" s="79"/>
      <c r="T10" s="79"/>
      <c r="U10" s="79"/>
      <c r="V10" s="79"/>
      <c r="W10" s="79"/>
      <c r="Z10" s="20"/>
      <c r="AA10" s="20"/>
      <c r="AB10" s="20"/>
      <c r="AC10" s="20"/>
    </row>
    <row r="11" spans="3:30" ht="30" customHeight="1" x14ac:dyDescent="0.3">
      <c r="C11" s="60"/>
      <c r="D11" s="83" t="s">
        <v>30</v>
      </c>
      <c r="E11" s="83"/>
      <c r="F11" s="83"/>
      <c r="G11" s="83"/>
      <c r="H11" s="83"/>
      <c r="I11" s="83"/>
      <c r="J11" s="79" t="e">
        <f>((L16*T16)+(L17*T17)+(L18*T18)+(L19*T19)+(L23*T23)+(L24*T24)+(L25*T25)+(L26*T26)+(L27*T27)+(L31*T31)+(L32*T32)+(L33*T33)+(L34*T34))/J6</f>
        <v>#DIV/0!</v>
      </c>
      <c r="K11" s="79"/>
      <c r="L11" s="79"/>
      <c r="M11" s="79"/>
      <c r="N11" s="79">
        <v>0</v>
      </c>
      <c r="O11" s="79"/>
      <c r="P11" s="79"/>
      <c r="Q11" s="79"/>
      <c r="R11" s="79" t="e">
        <f>(1-J11)*10</f>
        <v>#DIV/0!</v>
      </c>
      <c r="S11" s="79"/>
      <c r="T11" s="79"/>
      <c r="U11" s="79"/>
      <c r="V11" s="79"/>
      <c r="W11" s="79"/>
      <c r="Z11" s="20"/>
      <c r="AA11" s="20"/>
      <c r="AB11" s="20"/>
      <c r="AC11" s="20"/>
      <c r="AD11" s="20"/>
    </row>
    <row r="12" spans="3:30" ht="15" customHeight="1" thickBot="1" x14ac:dyDescent="0.35">
      <c r="C12" s="57"/>
      <c r="D12" s="57"/>
      <c r="E12" s="57"/>
      <c r="F12" s="57"/>
      <c r="G12" s="57"/>
      <c r="H12" s="57"/>
      <c r="I12" s="57"/>
      <c r="J12" s="57"/>
      <c r="K12" s="57"/>
      <c r="L12" s="57"/>
      <c r="M12" s="57"/>
      <c r="N12" s="57"/>
      <c r="O12" s="57"/>
      <c r="P12" s="57"/>
      <c r="Q12" s="57"/>
      <c r="R12" s="57"/>
      <c r="S12" s="57"/>
      <c r="T12" s="58"/>
      <c r="U12" s="58"/>
      <c r="V12" s="58"/>
      <c r="W12" s="58"/>
    </row>
    <row r="13" spans="3:30" ht="30" customHeight="1" thickTop="1" x14ac:dyDescent="0.3">
      <c r="C13" s="23" t="s">
        <v>31</v>
      </c>
      <c r="D13" s="88" t="s">
        <v>32</v>
      </c>
      <c r="E13" s="89"/>
      <c r="F13" s="89"/>
      <c r="G13" s="90"/>
      <c r="H13" s="88" t="s">
        <v>33</v>
      </c>
      <c r="I13" s="89"/>
      <c r="J13" s="89"/>
      <c r="K13" s="90"/>
      <c r="L13" s="88" t="s">
        <v>30</v>
      </c>
      <c r="M13" s="89"/>
      <c r="N13" s="89"/>
      <c r="O13" s="90"/>
      <c r="P13" s="91" t="s">
        <v>34</v>
      </c>
      <c r="Q13" s="89"/>
      <c r="R13" s="89"/>
      <c r="S13" s="89"/>
      <c r="T13" s="92" t="s">
        <v>35</v>
      </c>
      <c r="U13" s="93"/>
      <c r="V13" s="93"/>
      <c r="W13" s="94"/>
    </row>
    <row r="14" spans="3:30" ht="15" customHeight="1" x14ac:dyDescent="0.3">
      <c r="C14" s="26"/>
      <c r="D14" s="27"/>
      <c r="E14" s="27"/>
      <c r="F14" s="27"/>
      <c r="G14" s="27"/>
      <c r="H14" s="27"/>
      <c r="I14" s="27"/>
      <c r="J14" s="27"/>
      <c r="K14" s="27"/>
      <c r="L14" s="27"/>
      <c r="M14" s="27"/>
      <c r="N14" s="27"/>
      <c r="O14" s="27"/>
      <c r="P14" s="27"/>
      <c r="Q14" s="27"/>
      <c r="R14" s="27"/>
      <c r="S14" s="27"/>
      <c r="T14" s="29"/>
      <c r="U14" s="28"/>
      <c r="V14" s="28"/>
      <c r="W14" s="30"/>
    </row>
    <row r="15" spans="3:30" ht="30" customHeight="1" x14ac:dyDescent="0.3">
      <c r="C15" s="16" t="s">
        <v>36</v>
      </c>
      <c r="D15" s="98"/>
      <c r="E15" s="99"/>
      <c r="F15" s="99"/>
      <c r="G15" s="100"/>
      <c r="H15" s="98"/>
      <c r="I15" s="99"/>
      <c r="J15" s="99"/>
      <c r="K15" s="100"/>
      <c r="L15" s="98"/>
      <c r="M15" s="99"/>
      <c r="N15" s="99"/>
      <c r="O15" s="100"/>
      <c r="P15" s="98"/>
      <c r="Q15" s="99"/>
      <c r="R15" s="99"/>
      <c r="S15" s="99">
        <f>SUM(S16:W19)</f>
        <v>0</v>
      </c>
      <c r="T15" s="101">
        <f>SUM(T16:W19)</f>
        <v>0</v>
      </c>
      <c r="U15" s="102"/>
      <c r="V15" s="102"/>
      <c r="W15" s="103"/>
    </row>
    <row r="16" spans="3:30" ht="30" customHeight="1" x14ac:dyDescent="0.3">
      <c r="C16" s="17" t="s">
        <v>37</v>
      </c>
      <c r="D16" s="98" t="s">
        <v>38</v>
      </c>
      <c r="E16" s="99"/>
      <c r="F16" s="99"/>
      <c r="G16" s="100"/>
      <c r="H16" s="98">
        <v>0</v>
      </c>
      <c r="I16" s="99">
        <v>0</v>
      </c>
      <c r="J16" s="99"/>
      <c r="K16" s="100"/>
      <c r="L16" s="98">
        <v>0.9</v>
      </c>
      <c r="M16" s="99"/>
      <c r="N16" s="99">
        <v>0.9</v>
      </c>
      <c r="O16" s="100"/>
      <c r="P16" s="98">
        <v>1</v>
      </c>
      <c r="Q16" s="99"/>
      <c r="R16" s="99">
        <v>0.9</v>
      </c>
      <c r="S16" s="99"/>
      <c r="T16" s="104">
        <v>0</v>
      </c>
      <c r="U16" s="105"/>
      <c r="V16" s="105"/>
      <c r="W16" s="106"/>
      <c r="Y16" s="20"/>
      <c r="Z16" s="20"/>
      <c r="AA16" s="20"/>
      <c r="AB16" s="20"/>
    </row>
    <row r="17" spans="3:28" ht="30" customHeight="1" x14ac:dyDescent="0.3">
      <c r="C17" s="17" t="s">
        <v>39</v>
      </c>
      <c r="D17" s="98" t="s">
        <v>38</v>
      </c>
      <c r="E17" s="99"/>
      <c r="F17" s="99"/>
      <c r="G17" s="100"/>
      <c r="H17" s="98">
        <v>0.1</v>
      </c>
      <c r="I17" s="99">
        <v>0.1</v>
      </c>
      <c r="J17" s="99"/>
      <c r="K17" s="100"/>
      <c r="L17" s="98">
        <v>0.65</v>
      </c>
      <c r="M17" s="99"/>
      <c r="N17" s="99">
        <v>0.65</v>
      </c>
      <c r="O17" s="100"/>
      <c r="P17" s="98">
        <v>0.65</v>
      </c>
      <c r="Q17" s="99"/>
      <c r="R17" s="99">
        <v>0.65</v>
      </c>
      <c r="S17" s="99"/>
      <c r="T17" s="104">
        <v>0</v>
      </c>
      <c r="U17" s="105"/>
      <c r="V17" s="105"/>
      <c r="W17" s="106"/>
      <c r="Y17" s="20"/>
      <c r="Z17" s="20"/>
      <c r="AA17" s="20"/>
      <c r="AB17" s="20"/>
    </row>
    <row r="18" spans="3:28" ht="30" customHeight="1" x14ac:dyDescent="0.35">
      <c r="C18" s="17" t="s">
        <v>40</v>
      </c>
      <c r="D18" s="98" t="s">
        <v>38</v>
      </c>
      <c r="E18" s="99"/>
      <c r="F18" s="99"/>
      <c r="G18" s="100"/>
      <c r="H18" s="98">
        <v>0.2</v>
      </c>
      <c r="I18" s="99">
        <v>0.2</v>
      </c>
      <c r="J18" s="99"/>
      <c r="K18" s="100"/>
      <c r="L18" s="98">
        <v>0.35</v>
      </c>
      <c r="M18" s="99"/>
      <c r="N18" s="99">
        <v>0.35</v>
      </c>
      <c r="O18" s="100"/>
      <c r="P18" s="98">
        <v>0.35</v>
      </c>
      <c r="Q18" s="99"/>
      <c r="R18" s="99">
        <v>0.35</v>
      </c>
      <c r="S18" s="99"/>
      <c r="T18" s="104">
        <v>0</v>
      </c>
      <c r="U18" s="105"/>
      <c r="V18" s="105"/>
      <c r="W18" s="106"/>
      <c r="Y18" s="14"/>
    </row>
    <row r="19" spans="3:28" ht="30" customHeight="1" x14ac:dyDescent="0.35">
      <c r="C19" s="17" t="s">
        <v>41</v>
      </c>
      <c r="D19" s="98" t="s">
        <v>38</v>
      </c>
      <c r="E19" s="99"/>
      <c r="F19" s="99"/>
      <c r="G19" s="100"/>
      <c r="H19" s="98">
        <v>0.4</v>
      </c>
      <c r="I19" s="99">
        <v>0.4</v>
      </c>
      <c r="J19" s="99"/>
      <c r="K19" s="100"/>
      <c r="L19" s="98">
        <v>0.1</v>
      </c>
      <c r="M19" s="99"/>
      <c r="N19" s="99">
        <v>0.1</v>
      </c>
      <c r="O19" s="100"/>
      <c r="P19" s="98">
        <v>0.1</v>
      </c>
      <c r="Q19" s="99"/>
      <c r="R19" s="99">
        <v>0.1</v>
      </c>
      <c r="S19" s="99"/>
      <c r="T19" s="104">
        <v>0</v>
      </c>
      <c r="U19" s="105"/>
      <c r="V19" s="105"/>
      <c r="W19" s="106"/>
      <c r="Y19" s="14"/>
    </row>
    <row r="20" spans="3:28" ht="15" customHeight="1" x14ac:dyDescent="0.3">
      <c r="C20" s="26"/>
      <c r="D20" s="27"/>
      <c r="E20" s="27"/>
      <c r="F20" s="27"/>
      <c r="G20" s="27"/>
      <c r="H20" s="27"/>
      <c r="I20" s="27"/>
      <c r="J20" s="27"/>
      <c r="K20" s="27"/>
      <c r="L20" s="27"/>
      <c r="M20" s="27"/>
      <c r="N20" s="27"/>
      <c r="O20" s="27"/>
      <c r="P20" s="27"/>
      <c r="Q20" s="27"/>
      <c r="R20" s="27"/>
      <c r="S20" s="27"/>
      <c r="T20" s="31"/>
      <c r="U20" s="27"/>
      <c r="V20" s="27"/>
      <c r="W20" s="32"/>
    </row>
    <row r="21" spans="3:28" ht="30" customHeight="1" x14ac:dyDescent="0.3">
      <c r="C21" s="16" t="s">
        <v>42</v>
      </c>
      <c r="D21" s="98"/>
      <c r="E21" s="99"/>
      <c r="F21" s="99"/>
      <c r="G21" s="100"/>
      <c r="H21" s="98"/>
      <c r="I21" s="99"/>
      <c r="J21" s="99"/>
      <c r="K21" s="100"/>
      <c r="L21" s="98"/>
      <c r="M21" s="99"/>
      <c r="N21" s="99"/>
      <c r="O21" s="100"/>
      <c r="P21" s="98"/>
      <c r="Q21" s="99"/>
      <c r="R21" s="99"/>
      <c r="S21" s="99"/>
      <c r="T21" s="101">
        <f>SUM(T22:W27)</f>
        <v>0</v>
      </c>
      <c r="U21" s="102"/>
      <c r="V21" s="102"/>
      <c r="W21" s="103"/>
    </row>
    <row r="22" spans="3:28" ht="30" customHeight="1" x14ac:dyDescent="0.35">
      <c r="C22" s="17" t="s">
        <v>43</v>
      </c>
      <c r="D22" s="98" t="s">
        <v>38</v>
      </c>
      <c r="E22" s="99"/>
      <c r="F22" s="99"/>
      <c r="G22" s="100"/>
      <c r="H22" s="98">
        <v>0.5</v>
      </c>
      <c r="I22" s="99" t="s">
        <v>44</v>
      </c>
      <c r="J22" s="99"/>
      <c r="K22" s="100"/>
      <c r="L22" s="98" t="s">
        <v>44</v>
      </c>
      <c r="M22" s="99"/>
      <c r="N22" s="99" t="s">
        <v>44</v>
      </c>
      <c r="O22" s="100"/>
      <c r="P22" s="98"/>
      <c r="Q22" s="99"/>
      <c r="R22" s="99"/>
      <c r="S22" s="99"/>
      <c r="T22" s="104">
        <v>0</v>
      </c>
      <c r="U22" s="105"/>
      <c r="V22" s="105"/>
      <c r="W22" s="106"/>
      <c r="Y22" s="14"/>
    </row>
    <row r="23" spans="3:28" ht="30" customHeight="1" x14ac:dyDescent="0.35">
      <c r="C23" s="19" t="s">
        <v>45</v>
      </c>
      <c r="D23" s="98" t="s">
        <v>38</v>
      </c>
      <c r="E23" s="99"/>
      <c r="F23" s="99"/>
      <c r="G23" s="100"/>
      <c r="H23" s="98">
        <v>1</v>
      </c>
      <c r="I23" s="99">
        <v>1</v>
      </c>
      <c r="J23" s="99"/>
      <c r="K23" s="100"/>
      <c r="L23" s="98">
        <v>0.1</v>
      </c>
      <c r="M23" s="99"/>
      <c r="N23" s="99">
        <v>0.1</v>
      </c>
      <c r="O23" s="100"/>
      <c r="P23" s="98"/>
      <c r="Q23" s="99"/>
      <c r="R23" s="99"/>
      <c r="S23" s="99"/>
      <c r="T23" s="104">
        <v>0</v>
      </c>
      <c r="U23" s="105"/>
      <c r="V23" s="105"/>
      <c r="W23" s="106"/>
      <c r="Y23" s="14"/>
    </row>
    <row r="24" spans="3:28" ht="30" customHeight="1" x14ac:dyDescent="0.35">
      <c r="C24" s="18" t="s">
        <v>46</v>
      </c>
      <c r="D24" s="98" t="s">
        <v>38</v>
      </c>
      <c r="E24" s="99"/>
      <c r="F24" s="99"/>
      <c r="G24" s="100"/>
      <c r="H24" s="98">
        <v>0.9</v>
      </c>
      <c r="I24" s="99">
        <v>0.9</v>
      </c>
      <c r="J24" s="99"/>
      <c r="K24" s="100"/>
      <c r="L24" s="98">
        <v>0.2</v>
      </c>
      <c r="M24" s="99"/>
      <c r="N24" s="99">
        <v>0.2</v>
      </c>
      <c r="O24" s="100"/>
      <c r="P24" s="98"/>
      <c r="Q24" s="99"/>
      <c r="R24" s="99"/>
      <c r="S24" s="99"/>
      <c r="T24" s="104">
        <v>0</v>
      </c>
      <c r="U24" s="105"/>
      <c r="V24" s="105"/>
      <c r="W24" s="106"/>
      <c r="Y24" s="14"/>
    </row>
    <row r="25" spans="3:28" ht="30" customHeight="1" x14ac:dyDescent="0.35">
      <c r="C25" s="18" t="s">
        <v>47</v>
      </c>
      <c r="D25" s="98" t="s">
        <v>38</v>
      </c>
      <c r="E25" s="99"/>
      <c r="F25" s="99"/>
      <c r="G25" s="100"/>
      <c r="H25" s="98">
        <v>0.7</v>
      </c>
      <c r="I25" s="99">
        <v>0.7</v>
      </c>
      <c r="J25" s="99"/>
      <c r="K25" s="100"/>
      <c r="L25" s="98">
        <v>0.3</v>
      </c>
      <c r="M25" s="99"/>
      <c r="N25" s="99">
        <v>0.3</v>
      </c>
      <c r="O25" s="100"/>
      <c r="P25" s="98"/>
      <c r="Q25" s="99"/>
      <c r="R25" s="99"/>
      <c r="S25" s="99"/>
      <c r="T25" s="104">
        <v>0</v>
      </c>
      <c r="U25" s="105"/>
      <c r="V25" s="105"/>
      <c r="W25" s="106"/>
      <c r="Y25" s="14"/>
    </row>
    <row r="26" spans="3:28" ht="30" customHeight="1" x14ac:dyDescent="0.35">
      <c r="C26" s="18" t="s">
        <v>48</v>
      </c>
      <c r="D26" s="98" t="s">
        <v>38</v>
      </c>
      <c r="E26" s="99"/>
      <c r="F26" s="99"/>
      <c r="G26" s="100"/>
      <c r="H26" s="98">
        <v>0.6</v>
      </c>
      <c r="I26" s="99">
        <v>0.6</v>
      </c>
      <c r="J26" s="99"/>
      <c r="K26" s="100"/>
      <c r="L26" s="98">
        <v>0.4</v>
      </c>
      <c r="M26" s="99"/>
      <c r="N26" s="99">
        <v>0.4</v>
      </c>
      <c r="O26" s="100"/>
      <c r="P26" s="98"/>
      <c r="Q26" s="99"/>
      <c r="R26" s="99"/>
      <c r="S26" s="99"/>
      <c r="T26" s="104">
        <v>0</v>
      </c>
      <c r="U26" s="105"/>
      <c r="V26" s="105"/>
      <c r="W26" s="106"/>
      <c r="Y26" s="14"/>
    </row>
    <row r="27" spans="3:28" ht="30" customHeight="1" x14ac:dyDescent="0.35">
      <c r="C27" s="18" t="s">
        <v>49</v>
      </c>
      <c r="D27" s="98" t="s">
        <v>38</v>
      </c>
      <c r="E27" s="99"/>
      <c r="F27" s="99"/>
      <c r="G27" s="100"/>
      <c r="H27" s="98">
        <v>0.5</v>
      </c>
      <c r="I27" s="99">
        <v>0.5</v>
      </c>
      <c r="J27" s="99"/>
      <c r="K27" s="100"/>
      <c r="L27" s="98">
        <v>0.5</v>
      </c>
      <c r="M27" s="99"/>
      <c r="N27" s="99">
        <v>0.5</v>
      </c>
      <c r="O27" s="100"/>
      <c r="P27" s="98"/>
      <c r="Q27" s="99"/>
      <c r="R27" s="99"/>
      <c r="S27" s="99"/>
      <c r="T27" s="104">
        <v>0</v>
      </c>
      <c r="U27" s="105"/>
      <c r="V27" s="105"/>
      <c r="W27" s="106"/>
      <c r="Y27" s="14"/>
    </row>
    <row r="28" spans="3:28" ht="15" customHeight="1" x14ac:dyDescent="0.3">
      <c r="C28" s="26"/>
      <c r="D28" s="27"/>
      <c r="E28" s="27"/>
      <c r="F28" s="27"/>
      <c r="G28" s="27"/>
      <c r="H28" s="27"/>
      <c r="I28" s="27"/>
      <c r="J28" s="27"/>
      <c r="K28" s="27"/>
      <c r="L28" s="27"/>
      <c r="M28" s="27"/>
      <c r="N28" s="27"/>
      <c r="O28" s="27"/>
      <c r="P28" s="27"/>
      <c r="Q28" s="27"/>
      <c r="R28" s="27"/>
      <c r="S28" s="27"/>
      <c r="T28" s="31"/>
      <c r="U28" s="27"/>
      <c r="V28" s="27"/>
      <c r="W28" s="32"/>
    </row>
    <row r="29" spans="3:28" ht="30" customHeight="1" x14ac:dyDescent="0.3">
      <c r="C29" s="16" t="s">
        <v>50</v>
      </c>
      <c r="D29" s="98"/>
      <c r="E29" s="99"/>
      <c r="F29" s="99"/>
      <c r="G29" s="100"/>
      <c r="H29" s="98"/>
      <c r="I29" s="99"/>
      <c r="J29" s="99"/>
      <c r="K29" s="100"/>
      <c r="L29" s="98"/>
      <c r="M29" s="99"/>
      <c r="N29" s="99"/>
      <c r="O29" s="100"/>
      <c r="P29" s="98"/>
      <c r="Q29" s="99"/>
      <c r="R29" s="99"/>
      <c r="S29" s="99"/>
      <c r="T29" s="101">
        <f>T30</f>
        <v>0</v>
      </c>
      <c r="U29" s="102"/>
      <c r="V29" s="102"/>
      <c r="W29" s="103"/>
    </row>
    <row r="30" spans="3:28" ht="30" customHeight="1" x14ac:dyDescent="0.3">
      <c r="C30" s="17" t="s">
        <v>51</v>
      </c>
      <c r="D30" s="98" t="s">
        <v>38</v>
      </c>
      <c r="E30" s="99"/>
      <c r="F30" s="99"/>
      <c r="G30" s="100"/>
      <c r="H30" s="98">
        <v>0</v>
      </c>
      <c r="I30" s="99">
        <v>0</v>
      </c>
      <c r="J30" s="99"/>
      <c r="K30" s="100"/>
      <c r="L30" s="98" t="s">
        <v>44</v>
      </c>
      <c r="M30" s="99"/>
      <c r="N30" s="99">
        <v>0.9</v>
      </c>
      <c r="O30" s="100"/>
      <c r="P30" s="98" t="s">
        <v>44</v>
      </c>
      <c r="Q30" s="99"/>
      <c r="R30" s="99">
        <v>0.9</v>
      </c>
      <c r="S30" s="99"/>
      <c r="T30" s="104">
        <v>0</v>
      </c>
      <c r="U30" s="105"/>
      <c r="V30" s="105"/>
      <c r="W30" s="106"/>
    </row>
    <row r="31" spans="3:28" ht="30" customHeight="1" x14ac:dyDescent="0.35">
      <c r="C31" s="17" t="s">
        <v>52</v>
      </c>
      <c r="D31" s="98" t="s">
        <v>38</v>
      </c>
      <c r="E31" s="99"/>
      <c r="F31" s="99"/>
      <c r="G31" s="100"/>
      <c r="H31" s="98">
        <v>0</v>
      </c>
      <c r="I31" s="99">
        <v>0</v>
      </c>
      <c r="J31" s="99"/>
      <c r="K31" s="100"/>
      <c r="L31" s="98">
        <v>0.9</v>
      </c>
      <c r="M31" s="99"/>
      <c r="N31" s="99">
        <v>0.9</v>
      </c>
      <c r="O31" s="100"/>
      <c r="P31" s="98">
        <v>1</v>
      </c>
      <c r="Q31" s="99"/>
      <c r="R31" s="99"/>
      <c r="S31" s="99"/>
      <c r="T31" s="104">
        <v>0</v>
      </c>
      <c r="U31" s="105"/>
      <c r="V31" s="105"/>
      <c r="W31" s="106"/>
      <c r="Y31" s="14"/>
    </row>
    <row r="32" spans="3:28" ht="30" customHeight="1" x14ac:dyDescent="0.35">
      <c r="C32" s="18" t="s">
        <v>53</v>
      </c>
      <c r="D32" s="98" t="s">
        <v>38</v>
      </c>
      <c r="E32" s="99"/>
      <c r="F32" s="99"/>
      <c r="G32" s="100"/>
      <c r="H32" s="98">
        <v>0.5</v>
      </c>
      <c r="I32" s="99">
        <v>0.5</v>
      </c>
      <c r="J32" s="99"/>
      <c r="K32" s="100"/>
      <c r="L32" s="98">
        <v>0.5</v>
      </c>
      <c r="M32" s="99"/>
      <c r="N32" s="99">
        <v>0.5</v>
      </c>
      <c r="O32" s="100"/>
      <c r="P32" s="98">
        <v>0.5</v>
      </c>
      <c r="Q32" s="99"/>
      <c r="R32" s="99">
        <v>0.5</v>
      </c>
      <c r="S32" s="99"/>
      <c r="T32" s="104">
        <v>0</v>
      </c>
      <c r="U32" s="105"/>
      <c r="V32" s="105"/>
      <c r="W32" s="106"/>
      <c r="Y32" s="14"/>
    </row>
    <row r="33" spans="3:25" ht="30" customHeight="1" x14ac:dyDescent="0.35">
      <c r="C33" s="18" t="s">
        <v>54</v>
      </c>
      <c r="D33" s="98" t="s">
        <v>38</v>
      </c>
      <c r="E33" s="99"/>
      <c r="F33" s="99"/>
      <c r="G33" s="100"/>
      <c r="H33" s="98">
        <v>0.7</v>
      </c>
      <c r="I33" s="99">
        <v>0.7</v>
      </c>
      <c r="J33" s="99"/>
      <c r="K33" s="100"/>
      <c r="L33" s="98">
        <v>0.4</v>
      </c>
      <c r="M33" s="99"/>
      <c r="N33" s="99">
        <v>0.4</v>
      </c>
      <c r="O33" s="100"/>
      <c r="P33" s="98">
        <v>0.4</v>
      </c>
      <c r="Q33" s="99"/>
      <c r="R33" s="99">
        <v>0.4</v>
      </c>
      <c r="S33" s="99"/>
      <c r="T33" s="104">
        <v>0</v>
      </c>
      <c r="U33" s="105"/>
      <c r="V33" s="105"/>
      <c r="W33" s="106"/>
      <c r="Y33" s="14"/>
    </row>
    <row r="34" spans="3:25" ht="30" customHeight="1" x14ac:dyDescent="0.35">
      <c r="C34" s="18" t="s">
        <v>55</v>
      </c>
      <c r="D34" s="98" t="s">
        <v>38</v>
      </c>
      <c r="E34" s="99"/>
      <c r="F34" s="99"/>
      <c r="G34" s="100"/>
      <c r="H34" s="98">
        <v>0.8</v>
      </c>
      <c r="I34" s="99">
        <v>0.8</v>
      </c>
      <c r="J34" s="99"/>
      <c r="K34" s="100"/>
      <c r="L34" s="98">
        <v>0.3</v>
      </c>
      <c r="M34" s="99"/>
      <c r="N34" s="99">
        <v>0.3</v>
      </c>
      <c r="O34" s="100"/>
      <c r="P34" s="98">
        <v>0.3</v>
      </c>
      <c r="Q34" s="99"/>
      <c r="R34" s="99">
        <v>0.3</v>
      </c>
      <c r="S34" s="99"/>
      <c r="T34" s="104">
        <v>0</v>
      </c>
      <c r="U34" s="105"/>
      <c r="V34" s="105"/>
      <c r="W34" s="106"/>
      <c r="Y34" s="14"/>
    </row>
    <row r="35" spans="3:25" ht="30" customHeight="1" x14ac:dyDescent="0.35">
      <c r="C35" s="18" t="s">
        <v>56</v>
      </c>
      <c r="D35" s="98" t="s">
        <v>38</v>
      </c>
      <c r="E35" s="99"/>
      <c r="F35" s="99"/>
      <c r="G35" s="100"/>
      <c r="H35" s="98">
        <v>0.5</v>
      </c>
      <c r="I35" s="99">
        <v>0.5</v>
      </c>
      <c r="J35" s="99"/>
      <c r="K35" s="100"/>
      <c r="L35" s="98" t="s">
        <v>44</v>
      </c>
      <c r="M35" s="99"/>
      <c r="N35" s="99" t="s">
        <v>44</v>
      </c>
      <c r="O35" s="100"/>
      <c r="P35" s="98"/>
      <c r="Q35" s="99"/>
      <c r="R35" s="99"/>
      <c r="S35" s="99"/>
      <c r="T35" s="104">
        <v>0</v>
      </c>
      <c r="U35" s="105"/>
      <c r="V35" s="105"/>
      <c r="W35" s="106"/>
      <c r="Y35" s="14"/>
    </row>
    <row r="36" spans="3:25" ht="30" customHeight="1" x14ac:dyDescent="0.35">
      <c r="C36" s="17" t="s">
        <v>57</v>
      </c>
      <c r="D36" s="98" t="s">
        <v>38</v>
      </c>
      <c r="E36" s="99"/>
      <c r="F36" s="99"/>
      <c r="G36" s="100"/>
      <c r="H36" s="98">
        <v>0.7</v>
      </c>
      <c r="I36" s="99">
        <v>0.7</v>
      </c>
      <c r="J36" s="99"/>
      <c r="K36" s="100"/>
      <c r="L36" s="98" t="s">
        <v>44</v>
      </c>
      <c r="M36" s="99"/>
      <c r="N36" s="99" t="s">
        <v>44</v>
      </c>
      <c r="O36" s="100"/>
      <c r="P36" s="98"/>
      <c r="Q36" s="99"/>
      <c r="R36" s="99"/>
      <c r="S36" s="99"/>
      <c r="T36" s="104">
        <v>0</v>
      </c>
      <c r="U36" s="105"/>
      <c r="V36" s="105"/>
      <c r="W36" s="106"/>
      <c r="Y36" s="14"/>
    </row>
    <row r="37" spans="3:25" ht="15" customHeight="1" x14ac:dyDescent="0.3">
      <c r="C37" s="26"/>
      <c r="D37" s="27"/>
      <c r="E37" s="27"/>
      <c r="F37" s="27"/>
      <c r="G37" s="27"/>
      <c r="H37" s="27"/>
      <c r="I37" s="27"/>
      <c r="J37" s="27"/>
      <c r="K37" s="27"/>
      <c r="L37" s="27"/>
      <c r="M37" s="27"/>
      <c r="N37" s="27"/>
      <c r="O37" s="27"/>
      <c r="P37" s="27"/>
      <c r="Q37" s="27"/>
      <c r="R37" s="27"/>
      <c r="S37" s="27"/>
      <c r="T37" s="31"/>
      <c r="U37" s="27"/>
      <c r="V37" s="27"/>
      <c r="W37" s="32"/>
    </row>
    <row r="38" spans="3:25" ht="30" customHeight="1" x14ac:dyDescent="0.3">
      <c r="C38" s="16" t="s">
        <v>27</v>
      </c>
      <c r="D38" s="98"/>
      <c r="E38" s="99"/>
      <c r="F38" s="99"/>
      <c r="G38" s="100"/>
      <c r="H38" s="98"/>
      <c r="I38" s="99"/>
      <c r="J38" s="99"/>
      <c r="K38" s="100"/>
      <c r="L38" s="98"/>
      <c r="M38" s="99"/>
      <c r="N38" s="99"/>
      <c r="O38" s="100"/>
      <c r="P38" s="98"/>
      <c r="Q38" s="99"/>
      <c r="R38" s="99"/>
      <c r="S38" s="99"/>
      <c r="T38" s="101">
        <f>SUM(T39:T39)</f>
        <v>0</v>
      </c>
      <c r="U38" s="102"/>
      <c r="V38" s="102"/>
      <c r="W38" s="103"/>
    </row>
    <row r="39" spans="3:25" ht="30" customHeight="1" thickBot="1" x14ac:dyDescent="0.4">
      <c r="C39" s="15" t="s">
        <v>58</v>
      </c>
      <c r="D39" s="98" t="s">
        <v>38</v>
      </c>
      <c r="E39" s="99"/>
      <c r="F39" s="99"/>
      <c r="G39" s="100"/>
      <c r="H39" s="98" t="s">
        <v>44</v>
      </c>
      <c r="I39" s="99">
        <v>0.5</v>
      </c>
      <c r="J39" s="99"/>
      <c r="K39" s="100"/>
      <c r="L39" s="98" t="s">
        <v>44</v>
      </c>
      <c r="M39" s="99"/>
      <c r="N39" s="99" t="s">
        <v>44</v>
      </c>
      <c r="O39" s="100"/>
      <c r="P39" s="98"/>
      <c r="Q39" s="99"/>
      <c r="R39" s="99"/>
      <c r="S39" s="99"/>
      <c r="T39" s="107">
        <v>0</v>
      </c>
      <c r="U39" s="108"/>
      <c r="V39" s="108"/>
      <c r="W39" s="109"/>
      <c r="Y39" s="14"/>
    </row>
    <row r="40" spans="3:25" ht="15" thickTop="1" x14ac:dyDescent="0.3">
      <c r="C40" s="49"/>
      <c r="D40" s="50"/>
      <c r="E40" s="50"/>
      <c r="F40" s="50"/>
      <c r="G40" s="50"/>
      <c r="H40" s="50"/>
      <c r="I40" s="50"/>
      <c r="J40" s="50"/>
      <c r="K40" s="50"/>
      <c r="L40" s="50"/>
      <c r="M40" s="50"/>
      <c r="N40" s="50"/>
      <c r="O40" s="50"/>
      <c r="P40" s="50"/>
      <c r="Q40" s="50"/>
      <c r="R40" s="50"/>
      <c r="S40" s="50"/>
      <c r="T40" s="51"/>
      <c r="U40" s="51"/>
      <c r="V40" s="51"/>
      <c r="W40" s="52"/>
    </row>
    <row r="41" spans="3:25" x14ac:dyDescent="0.3">
      <c r="C41" s="53"/>
      <c r="D41" s="51"/>
      <c r="E41" s="51"/>
      <c r="F41" s="51"/>
      <c r="G41" s="51"/>
      <c r="H41" s="51"/>
      <c r="I41" s="51"/>
      <c r="J41" s="51"/>
      <c r="K41" s="51"/>
      <c r="L41" s="51"/>
      <c r="M41" s="51"/>
      <c r="N41" s="51"/>
      <c r="O41" s="51"/>
      <c r="P41" s="51"/>
      <c r="Q41" s="51"/>
      <c r="R41" s="51"/>
      <c r="S41" s="51"/>
      <c r="T41" s="51"/>
      <c r="U41" s="51"/>
      <c r="V41" s="51"/>
      <c r="W41" s="52"/>
    </row>
    <row r="42" spans="3:25" x14ac:dyDescent="0.3">
      <c r="C42" s="53"/>
      <c r="D42" s="51"/>
      <c r="E42" s="51"/>
      <c r="F42" s="51"/>
      <c r="G42" s="51"/>
      <c r="H42" s="51"/>
      <c r="I42" s="51"/>
      <c r="J42" s="51"/>
      <c r="K42" s="51"/>
      <c r="L42" s="51"/>
      <c r="M42" s="51"/>
      <c r="N42" s="51"/>
      <c r="O42" s="51"/>
      <c r="P42" s="51"/>
      <c r="Q42" s="51"/>
      <c r="R42" s="51"/>
      <c r="S42" s="51"/>
      <c r="T42" s="51"/>
      <c r="U42" s="51"/>
      <c r="V42" s="51"/>
      <c r="W42" s="52"/>
    </row>
    <row r="43" spans="3:25" x14ac:dyDescent="0.3">
      <c r="C43" s="53"/>
      <c r="D43" s="51"/>
      <c r="E43" s="51"/>
      <c r="F43" s="51"/>
      <c r="G43" s="51"/>
      <c r="H43" s="51"/>
      <c r="I43" s="51"/>
      <c r="J43" s="51"/>
      <c r="K43" s="51"/>
      <c r="L43" s="51"/>
      <c r="M43" s="51"/>
      <c r="N43" s="51"/>
      <c r="O43" s="51"/>
      <c r="P43" s="51"/>
      <c r="Q43" s="51"/>
      <c r="R43" s="51"/>
      <c r="S43" s="51"/>
      <c r="T43" s="51"/>
      <c r="U43" s="51"/>
      <c r="V43" s="51"/>
      <c r="W43" s="52"/>
    </row>
    <row r="44" spans="3:25" x14ac:dyDescent="0.3">
      <c r="C44" s="53"/>
      <c r="D44" s="51"/>
      <c r="E44" s="51"/>
      <c r="F44" s="51"/>
      <c r="G44" s="51"/>
      <c r="H44" s="51"/>
      <c r="I44" s="51"/>
      <c r="J44" s="51"/>
      <c r="K44" s="51"/>
      <c r="L44" s="51"/>
      <c r="M44" s="51"/>
      <c r="N44" s="51"/>
      <c r="O44" s="51"/>
      <c r="P44" s="51"/>
      <c r="Q44" s="51"/>
      <c r="R44" s="51"/>
      <c r="S44" s="51"/>
      <c r="T44" s="51"/>
      <c r="U44" s="51"/>
      <c r="V44" s="51"/>
      <c r="W44" s="52"/>
    </row>
    <row r="45" spans="3:25" x14ac:dyDescent="0.3">
      <c r="C45" s="53"/>
      <c r="D45" s="51"/>
      <c r="E45" s="51"/>
      <c r="F45" s="51"/>
      <c r="G45" s="51"/>
      <c r="H45" s="51"/>
      <c r="I45" s="51"/>
      <c r="J45" s="51"/>
      <c r="K45" s="51"/>
      <c r="L45" s="51"/>
      <c r="M45" s="51"/>
      <c r="N45" s="51"/>
      <c r="O45" s="51"/>
      <c r="P45" s="51"/>
      <c r="Q45" s="51"/>
      <c r="R45" s="51"/>
      <c r="S45" s="51"/>
      <c r="T45" s="51"/>
      <c r="U45" s="51"/>
      <c r="V45" s="51"/>
      <c r="W45" s="52"/>
    </row>
    <row r="46" spans="3:25" x14ac:dyDescent="0.3">
      <c r="C46" s="53"/>
      <c r="D46" s="51"/>
      <c r="E46" s="51"/>
      <c r="F46" s="51"/>
      <c r="G46" s="51"/>
      <c r="H46" s="51"/>
      <c r="I46" s="51"/>
      <c r="J46" s="51"/>
      <c r="K46" s="51"/>
      <c r="L46" s="51"/>
      <c r="M46" s="51"/>
      <c r="N46" s="51"/>
      <c r="O46" s="51"/>
      <c r="P46" s="51"/>
      <c r="Q46" s="51"/>
      <c r="R46" s="51"/>
      <c r="S46" s="51"/>
      <c r="T46" s="51"/>
      <c r="U46" s="51"/>
      <c r="V46" s="51"/>
      <c r="W46" s="52"/>
    </row>
    <row r="47" spans="3:25" x14ac:dyDescent="0.3">
      <c r="C47" s="53"/>
      <c r="D47" s="51"/>
      <c r="E47" s="51"/>
      <c r="F47" s="51"/>
      <c r="G47" s="51"/>
      <c r="H47" s="51"/>
      <c r="I47" s="51"/>
      <c r="J47" s="51"/>
      <c r="K47" s="51"/>
      <c r="L47" s="51"/>
      <c r="M47" s="51"/>
      <c r="N47" s="51"/>
      <c r="O47" s="51"/>
      <c r="P47" s="51"/>
      <c r="Q47" s="51"/>
      <c r="R47" s="51"/>
      <c r="S47" s="51"/>
      <c r="T47" s="51"/>
      <c r="U47" s="51"/>
      <c r="V47" s="51"/>
      <c r="W47" s="52"/>
    </row>
    <row r="48" spans="3:25" x14ac:dyDescent="0.3">
      <c r="C48" s="53"/>
      <c r="D48" s="51"/>
      <c r="E48" s="51"/>
      <c r="F48" s="51"/>
      <c r="G48" s="51"/>
      <c r="H48" s="51"/>
      <c r="I48" s="51"/>
      <c r="J48" s="51"/>
      <c r="K48" s="51"/>
      <c r="L48" s="51"/>
      <c r="M48" s="51"/>
      <c r="N48" s="51"/>
      <c r="O48" s="51"/>
      <c r="P48" s="51"/>
      <c r="Q48" s="51"/>
      <c r="R48" s="51"/>
      <c r="S48" s="51"/>
      <c r="T48" s="51"/>
      <c r="U48" s="51"/>
      <c r="V48" s="51"/>
      <c r="W48" s="52"/>
    </row>
    <row r="49" spans="3:23" x14ac:dyDescent="0.3">
      <c r="C49" s="53"/>
      <c r="D49" s="51"/>
      <c r="E49" s="51"/>
      <c r="F49" s="51"/>
      <c r="G49" s="51"/>
      <c r="H49" s="51"/>
      <c r="I49" s="51"/>
      <c r="J49" s="51"/>
      <c r="K49" s="51"/>
      <c r="L49" s="51"/>
      <c r="M49" s="51"/>
      <c r="N49" s="51"/>
      <c r="O49" s="51"/>
      <c r="P49" s="51"/>
      <c r="Q49" s="51"/>
      <c r="R49" s="51"/>
      <c r="S49" s="51"/>
      <c r="T49" s="51"/>
      <c r="U49" s="51"/>
      <c r="V49" s="51"/>
      <c r="W49" s="52"/>
    </row>
    <row r="50" spans="3:23" x14ac:dyDescent="0.3">
      <c r="C50" s="53"/>
      <c r="D50" s="51"/>
      <c r="E50" s="51"/>
      <c r="F50" s="51"/>
      <c r="G50" s="51"/>
      <c r="H50" s="51"/>
      <c r="I50" s="51"/>
      <c r="J50" s="51"/>
      <c r="K50" s="51"/>
      <c r="L50" s="51"/>
      <c r="M50" s="51"/>
      <c r="N50" s="51"/>
      <c r="O50" s="51"/>
      <c r="P50" s="51"/>
      <c r="Q50" s="51"/>
      <c r="R50" s="51"/>
      <c r="S50" s="51"/>
      <c r="T50" s="51"/>
      <c r="U50" s="51"/>
      <c r="V50" s="51"/>
      <c r="W50" s="52"/>
    </row>
    <row r="51" spans="3:23" x14ac:dyDescent="0.3">
      <c r="C51" s="53"/>
      <c r="D51" s="51"/>
      <c r="E51" s="51"/>
      <c r="F51" s="51"/>
      <c r="G51" s="51"/>
      <c r="H51" s="51"/>
      <c r="I51" s="51"/>
      <c r="J51" s="51"/>
      <c r="K51" s="51"/>
      <c r="L51" s="51"/>
      <c r="M51" s="51"/>
      <c r="N51" s="51"/>
      <c r="O51" s="51"/>
      <c r="P51" s="51"/>
      <c r="Q51" s="51"/>
      <c r="R51" s="51"/>
      <c r="S51" s="51"/>
      <c r="T51" s="51"/>
      <c r="U51" s="51"/>
      <c r="V51" s="51"/>
      <c r="W51" s="52"/>
    </row>
    <row r="52" spans="3:23" x14ac:dyDescent="0.3">
      <c r="C52" s="53"/>
      <c r="D52" s="51"/>
      <c r="E52" s="51"/>
      <c r="F52" s="51"/>
      <c r="G52" s="51"/>
      <c r="H52" s="51"/>
      <c r="I52" s="51"/>
      <c r="J52" s="51"/>
      <c r="K52" s="51"/>
      <c r="L52" s="51"/>
      <c r="M52" s="51"/>
      <c r="N52" s="51"/>
      <c r="O52" s="51"/>
      <c r="P52" s="51"/>
      <c r="Q52" s="51"/>
      <c r="R52" s="51"/>
      <c r="S52" s="51"/>
      <c r="T52" s="51"/>
      <c r="U52" s="51"/>
      <c r="V52" s="51"/>
      <c r="W52" s="52"/>
    </row>
    <row r="53" spans="3:23" x14ac:dyDescent="0.3">
      <c r="C53" s="53"/>
      <c r="D53" s="51"/>
      <c r="E53" s="51"/>
      <c r="F53" s="51"/>
      <c r="G53" s="51"/>
      <c r="H53" s="51"/>
      <c r="I53" s="51"/>
      <c r="J53" s="51"/>
      <c r="K53" s="51"/>
      <c r="L53" s="51"/>
      <c r="M53" s="51"/>
      <c r="N53" s="51"/>
      <c r="O53" s="51"/>
      <c r="P53" s="51"/>
      <c r="Q53" s="51"/>
      <c r="R53" s="51"/>
      <c r="S53" s="51"/>
      <c r="T53" s="51"/>
      <c r="U53" s="51"/>
      <c r="V53" s="51"/>
      <c r="W53" s="52"/>
    </row>
    <row r="54" spans="3:23" x14ac:dyDescent="0.3">
      <c r="C54" s="53"/>
      <c r="D54" s="51"/>
      <c r="E54" s="51"/>
      <c r="F54" s="51"/>
      <c r="G54" s="51"/>
      <c r="H54" s="51"/>
      <c r="I54" s="51"/>
      <c r="J54" s="51"/>
      <c r="K54" s="51"/>
      <c r="L54" s="51"/>
      <c r="M54" s="51"/>
      <c r="N54" s="51"/>
      <c r="O54" s="51"/>
      <c r="P54" s="51"/>
      <c r="Q54" s="51"/>
      <c r="R54" s="51"/>
      <c r="S54" s="51"/>
      <c r="T54" s="51"/>
      <c r="U54" s="51"/>
      <c r="V54" s="51"/>
      <c r="W54" s="52"/>
    </row>
    <row r="55" spans="3:23" x14ac:dyDescent="0.3">
      <c r="C55" s="53"/>
      <c r="D55" s="51"/>
      <c r="E55" s="51"/>
      <c r="F55" s="51"/>
      <c r="G55" s="51"/>
      <c r="H55" s="51"/>
      <c r="I55" s="51"/>
      <c r="J55" s="51"/>
      <c r="K55" s="51"/>
      <c r="L55" s="51"/>
      <c r="M55" s="51"/>
      <c r="N55" s="51"/>
      <c r="O55" s="51"/>
      <c r="P55" s="51"/>
      <c r="Q55" s="51"/>
      <c r="R55" s="51"/>
      <c r="S55" s="51"/>
      <c r="T55" s="51"/>
      <c r="U55" s="51"/>
      <c r="V55" s="51"/>
      <c r="W55" s="52"/>
    </row>
    <row r="56" spans="3:23" x14ac:dyDescent="0.3">
      <c r="C56" s="53"/>
      <c r="D56" s="51"/>
      <c r="E56" s="51"/>
      <c r="F56" s="51"/>
      <c r="G56" s="51"/>
      <c r="H56" s="51"/>
      <c r="I56" s="51"/>
      <c r="J56" s="51"/>
      <c r="K56" s="51"/>
      <c r="L56" s="51"/>
      <c r="M56" s="51"/>
      <c r="N56" s="51"/>
      <c r="O56" s="51"/>
      <c r="P56" s="51"/>
      <c r="Q56" s="51"/>
      <c r="R56" s="51"/>
      <c r="S56" s="51"/>
      <c r="T56" s="51"/>
      <c r="U56" s="51"/>
      <c r="V56" s="51"/>
      <c r="W56" s="52"/>
    </row>
    <row r="57" spans="3:23" x14ac:dyDescent="0.3">
      <c r="C57" s="53"/>
      <c r="D57" s="51"/>
      <c r="E57" s="51"/>
      <c r="F57" s="51"/>
      <c r="G57" s="51"/>
      <c r="H57" s="51"/>
      <c r="I57" s="51"/>
      <c r="J57" s="51"/>
      <c r="K57" s="51"/>
      <c r="L57" s="51"/>
      <c r="M57" s="51"/>
      <c r="N57" s="51"/>
      <c r="O57" s="51"/>
      <c r="P57" s="51"/>
      <c r="Q57" s="51"/>
      <c r="R57" s="51"/>
      <c r="S57" s="51"/>
      <c r="T57" s="51"/>
      <c r="U57" s="51"/>
      <c r="V57" s="51"/>
      <c r="W57" s="52"/>
    </row>
    <row r="58" spans="3:23" x14ac:dyDescent="0.3">
      <c r="C58" s="53"/>
      <c r="D58" s="51"/>
      <c r="E58" s="51"/>
      <c r="F58" s="51"/>
      <c r="G58" s="51"/>
      <c r="H58" s="51"/>
      <c r="I58" s="51"/>
      <c r="J58" s="51"/>
      <c r="K58" s="51"/>
      <c r="L58" s="51"/>
      <c r="M58" s="51"/>
      <c r="N58" s="51"/>
      <c r="O58" s="51"/>
      <c r="P58" s="51"/>
      <c r="Q58" s="51"/>
      <c r="R58" s="51"/>
      <c r="S58" s="51"/>
      <c r="T58" s="51"/>
      <c r="U58" s="51"/>
      <c r="V58" s="51"/>
      <c r="W58" s="52"/>
    </row>
    <row r="59" spans="3:23" x14ac:dyDescent="0.3">
      <c r="C59" s="53"/>
      <c r="D59" s="51"/>
      <c r="E59" s="51"/>
      <c r="F59" s="51"/>
      <c r="G59" s="51"/>
      <c r="H59" s="51"/>
      <c r="I59" s="51"/>
      <c r="J59" s="51"/>
      <c r="K59" s="51"/>
      <c r="L59" s="51"/>
      <c r="M59" s="51"/>
      <c r="N59" s="51"/>
      <c r="O59" s="51"/>
      <c r="P59" s="51"/>
      <c r="Q59" s="51"/>
      <c r="R59" s="51"/>
      <c r="S59" s="51"/>
      <c r="T59" s="51"/>
      <c r="U59" s="51"/>
      <c r="V59" s="51"/>
      <c r="W59" s="52"/>
    </row>
    <row r="60" spans="3:23" x14ac:dyDescent="0.3">
      <c r="C60" s="53"/>
      <c r="D60" s="51"/>
      <c r="E60" s="51"/>
      <c r="F60" s="51"/>
      <c r="G60" s="51"/>
      <c r="H60" s="51"/>
      <c r="I60" s="51"/>
      <c r="J60" s="51"/>
      <c r="K60" s="51"/>
      <c r="L60" s="51"/>
      <c r="M60" s="51"/>
      <c r="N60" s="51"/>
      <c r="O60" s="51"/>
      <c r="P60" s="51"/>
      <c r="Q60" s="51"/>
      <c r="R60" s="51"/>
      <c r="S60" s="51"/>
      <c r="T60" s="51"/>
      <c r="U60" s="51"/>
      <c r="V60" s="51"/>
      <c r="W60" s="52"/>
    </row>
    <row r="61" spans="3:23" x14ac:dyDescent="0.3">
      <c r="C61" s="53"/>
      <c r="D61" s="51"/>
      <c r="E61" s="51"/>
      <c r="F61" s="51"/>
      <c r="G61" s="51"/>
      <c r="H61" s="51"/>
      <c r="I61" s="51"/>
      <c r="J61" s="51"/>
      <c r="K61" s="51"/>
      <c r="L61" s="51"/>
      <c r="M61" s="51"/>
      <c r="N61" s="51"/>
      <c r="O61" s="51"/>
      <c r="P61" s="51"/>
      <c r="Q61" s="51"/>
      <c r="R61" s="51"/>
      <c r="S61" s="51"/>
      <c r="T61" s="51"/>
      <c r="U61" s="51"/>
      <c r="V61" s="51"/>
      <c r="W61" s="52"/>
    </row>
    <row r="62" spans="3:23" x14ac:dyDescent="0.3">
      <c r="C62" s="53"/>
      <c r="D62" s="51"/>
      <c r="E62" s="51"/>
      <c r="F62" s="51"/>
      <c r="G62" s="51"/>
      <c r="H62" s="51"/>
      <c r="I62" s="51"/>
      <c r="J62" s="51"/>
      <c r="K62" s="51"/>
      <c r="L62" s="51"/>
      <c r="M62" s="51"/>
      <c r="N62" s="51"/>
      <c r="O62" s="51"/>
      <c r="P62" s="51"/>
      <c r="Q62" s="51"/>
      <c r="R62" s="51"/>
      <c r="S62" s="51"/>
      <c r="T62" s="51"/>
      <c r="U62" s="51"/>
      <c r="V62" s="51"/>
      <c r="W62" s="52"/>
    </row>
    <row r="63" spans="3:23" x14ac:dyDescent="0.3">
      <c r="C63" s="53"/>
      <c r="D63" s="51"/>
      <c r="E63" s="51"/>
      <c r="F63" s="51"/>
      <c r="G63" s="51"/>
      <c r="H63" s="51"/>
      <c r="I63" s="51"/>
      <c r="J63" s="51"/>
      <c r="K63" s="51"/>
      <c r="L63" s="51"/>
      <c r="M63" s="51"/>
      <c r="N63" s="51"/>
      <c r="O63" s="51"/>
      <c r="P63" s="51"/>
      <c r="Q63" s="51"/>
      <c r="R63" s="51"/>
      <c r="S63" s="51"/>
      <c r="T63" s="51"/>
      <c r="U63" s="51"/>
      <c r="V63" s="51"/>
      <c r="W63" s="52"/>
    </row>
    <row r="64" spans="3:23" x14ac:dyDescent="0.3">
      <c r="C64" s="53"/>
      <c r="D64" s="51"/>
      <c r="E64" s="51"/>
      <c r="F64" s="51"/>
      <c r="G64" s="51"/>
      <c r="H64" s="51"/>
      <c r="I64" s="51"/>
      <c r="J64" s="51"/>
      <c r="K64" s="51"/>
      <c r="L64" s="51"/>
      <c r="M64" s="51"/>
      <c r="N64" s="51"/>
      <c r="O64" s="51"/>
      <c r="P64" s="51"/>
      <c r="Q64" s="51"/>
      <c r="R64" s="51"/>
      <c r="S64" s="51"/>
      <c r="T64" s="51"/>
      <c r="U64" s="51"/>
      <c r="V64" s="51"/>
      <c r="W64" s="52"/>
    </row>
    <row r="65" spans="3:23" x14ac:dyDescent="0.3">
      <c r="C65" s="53"/>
      <c r="D65" s="51"/>
      <c r="E65" s="51"/>
      <c r="F65" s="51"/>
      <c r="G65" s="51"/>
      <c r="H65" s="51"/>
      <c r="I65" s="51"/>
      <c r="J65" s="51"/>
      <c r="K65" s="51"/>
      <c r="L65" s="51"/>
      <c r="M65" s="51"/>
      <c r="N65" s="51"/>
      <c r="O65" s="51"/>
      <c r="P65" s="51"/>
      <c r="Q65" s="51"/>
      <c r="R65" s="51"/>
      <c r="S65" s="51"/>
      <c r="T65" s="51"/>
      <c r="U65" s="51"/>
      <c r="V65" s="51"/>
      <c r="W65" s="52"/>
    </row>
    <row r="66" spans="3:23" x14ac:dyDescent="0.3">
      <c r="C66" s="53"/>
      <c r="D66" s="51"/>
      <c r="E66" s="51"/>
      <c r="F66" s="51"/>
      <c r="G66" s="51"/>
      <c r="H66" s="51"/>
      <c r="I66" s="51"/>
      <c r="J66" s="51"/>
      <c r="K66" s="51"/>
      <c r="L66" s="51"/>
      <c r="M66" s="51"/>
      <c r="N66" s="51"/>
      <c r="O66" s="51"/>
      <c r="P66" s="51"/>
      <c r="Q66" s="51"/>
      <c r="R66" s="51"/>
      <c r="S66" s="51"/>
      <c r="T66" s="51"/>
      <c r="U66" s="51"/>
      <c r="V66" s="51"/>
      <c r="W66" s="52"/>
    </row>
    <row r="67" spans="3:23" x14ac:dyDescent="0.3">
      <c r="C67" s="53"/>
      <c r="D67" s="51"/>
      <c r="E67" s="51"/>
      <c r="F67" s="51"/>
      <c r="G67" s="51"/>
      <c r="H67" s="51"/>
      <c r="I67" s="51"/>
      <c r="J67" s="51"/>
      <c r="K67" s="51"/>
      <c r="L67" s="51"/>
      <c r="M67" s="51"/>
      <c r="N67" s="51"/>
      <c r="O67" s="51"/>
      <c r="P67" s="51"/>
      <c r="Q67" s="51"/>
      <c r="R67" s="51"/>
      <c r="S67" s="51"/>
      <c r="T67" s="51"/>
      <c r="U67" s="51"/>
      <c r="V67" s="51"/>
      <c r="W67" s="52"/>
    </row>
    <row r="68" spans="3:23" x14ac:dyDescent="0.3">
      <c r="C68" s="53"/>
      <c r="D68" s="51"/>
      <c r="E68" s="51"/>
      <c r="F68" s="51"/>
      <c r="G68" s="51"/>
      <c r="H68" s="51"/>
      <c r="I68" s="51"/>
      <c r="J68" s="51"/>
      <c r="K68" s="51"/>
      <c r="L68" s="51"/>
      <c r="M68" s="51"/>
      <c r="N68" s="51"/>
      <c r="O68" s="51"/>
      <c r="P68" s="51"/>
      <c r="Q68" s="51"/>
      <c r="R68" s="51"/>
      <c r="S68" s="51"/>
      <c r="T68" s="51"/>
      <c r="U68" s="51"/>
      <c r="V68" s="51"/>
      <c r="W68" s="52"/>
    </row>
    <row r="69" spans="3:23" x14ac:dyDescent="0.3">
      <c r="C69" s="53"/>
      <c r="D69" s="51"/>
      <c r="E69" s="51"/>
      <c r="F69" s="51"/>
      <c r="G69" s="51"/>
      <c r="H69" s="51"/>
      <c r="I69" s="51"/>
      <c r="J69" s="51"/>
      <c r="K69" s="51"/>
      <c r="L69" s="51"/>
      <c r="M69" s="51"/>
      <c r="N69" s="51"/>
      <c r="O69" s="51"/>
      <c r="P69" s="51"/>
      <c r="Q69" s="51"/>
      <c r="R69" s="51"/>
      <c r="S69" s="51"/>
      <c r="T69" s="51"/>
      <c r="U69" s="51"/>
      <c r="V69" s="51"/>
      <c r="W69" s="52"/>
    </row>
    <row r="70" spans="3:23" x14ac:dyDescent="0.3">
      <c r="C70" s="53"/>
      <c r="D70" s="51"/>
      <c r="E70" s="51"/>
      <c r="F70" s="51"/>
      <c r="G70" s="51"/>
      <c r="H70" s="51"/>
      <c r="I70" s="51"/>
      <c r="J70" s="51"/>
      <c r="K70" s="51"/>
      <c r="L70" s="51"/>
      <c r="M70" s="51"/>
      <c r="N70" s="51"/>
      <c r="O70" s="51"/>
      <c r="P70" s="51"/>
      <c r="Q70" s="51"/>
      <c r="R70" s="51"/>
      <c r="S70" s="51"/>
      <c r="T70" s="51"/>
      <c r="U70" s="51"/>
      <c r="V70" s="51"/>
      <c r="W70" s="52"/>
    </row>
    <row r="71" spans="3:23" x14ac:dyDescent="0.3">
      <c r="C71" s="53"/>
      <c r="D71" s="51"/>
      <c r="E71" s="51"/>
      <c r="F71" s="51"/>
      <c r="G71" s="51"/>
      <c r="H71" s="51"/>
      <c r="I71" s="51"/>
      <c r="J71" s="51"/>
      <c r="K71" s="51"/>
      <c r="L71" s="51"/>
      <c r="M71" s="51"/>
      <c r="N71" s="51"/>
      <c r="O71" s="51"/>
      <c r="P71" s="51"/>
      <c r="Q71" s="51"/>
      <c r="R71" s="51"/>
      <c r="S71" s="51"/>
      <c r="T71" s="51"/>
      <c r="U71" s="51"/>
      <c r="V71" s="51"/>
      <c r="W71" s="52"/>
    </row>
    <row r="72" spans="3:23" x14ac:dyDescent="0.3">
      <c r="C72" s="53"/>
      <c r="D72" s="51"/>
      <c r="E72" s="51"/>
      <c r="F72" s="51"/>
      <c r="G72" s="51"/>
      <c r="H72" s="51"/>
      <c r="I72" s="51"/>
      <c r="J72" s="51"/>
      <c r="K72" s="51"/>
      <c r="L72" s="51"/>
      <c r="M72" s="51"/>
      <c r="N72" s="51"/>
      <c r="O72" s="51"/>
      <c r="P72" s="51"/>
      <c r="Q72" s="51"/>
      <c r="R72" s="51"/>
      <c r="S72" s="51"/>
      <c r="T72" s="51"/>
      <c r="U72" s="51"/>
      <c r="V72" s="51"/>
      <c r="W72" s="52"/>
    </row>
    <row r="73" spans="3:23" x14ac:dyDescent="0.3">
      <c r="C73" s="53"/>
      <c r="D73" s="51"/>
      <c r="E73" s="51"/>
      <c r="F73" s="51"/>
      <c r="G73" s="51"/>
      <c r="H73" s="51"/>
      <c r="I73" s="51"/>
      <c r="J73" s="51"/>
      <c r="K73" s="51"/>
      <c r="L73" s="51"/>
      <c r="M73" s="51"/>
      <c r="N73" s="51"/>
      <c r="O73" s="51"/>
      <c r="P73" s="51"/>
      <c r="Q73" s="51"/>
      <c r="R73" s="51"/>
      <c r="S73" s="51"/>
      <c r="T73" s="51"/>
      <c r="U73" s="51"/>
      <c r="V73" s="51"/>
      <c r="W73" s="52"/>
    </row>
    <row r="74" spans="3:23" x14ac:dyDescent="0.3">
      <c r="C74" s="53"/>
      <c r="D74" s="51"/>
      <c r="E74" s="51"/>
      <c r="F74" s="51"/>
      <c r="G74" s="51"/>
      <c r="H74" s="51"/>
      <c r="I74" s="51"/>
      <c r="J74" s="51"/>
      <c r="K74" s="51"/>
      <c r="L74" s="51"/>
      <c r="M74" s="51"/>
      <c r="N74" s="51"/>
      <c r="O74" s="51"/>
      <c r="P74" s="51"/>
      <c r="Q74" s="51"/>
      <c r="R74" s="51"/>
      <c r="S74" s="51"/>
      <c r="T74" s="51"/>
      <c r="U74" s="51"/>
      <c r="V74" s="51"/>
      <c r="W74" s="52"/>
    </row>
    <row r="75" spans="3:23" x14ac:dyDescent="0.3">
      <c r="C75" s="53"/>
      <c r="D75" s="51"/>
      <c r="E75" s="51"/>
      <c r="F75" s="51"/>
      <c r="G75" s="51"/>
      <c r="H75" s="51"/>
      <c r="I75" s="51"/>
      <c r="J75" s="51"/>
      <c r="K75" s="51"/>
      <c r="L75" s="51"/>
      <c r="M75" s="51"/>
      <c r="N75" s="51"/>
      <c r="O75" s="51"/>
      <c r="P75" s="51"/>
      <c r="Q75" s="51"/>
      <c r="R75" s="51"/>
      <c r="S75" s="51"/>
      <c r="T75" s="51"/>
      <c r="U75" s="51"/>
      <c r="V75" s="51"/>
      <c r="W75" s="52"/>
    </row>
    <row r="76" spans="3:23" x14ac:dyDescent="0.3">
      <c r="C76" s="53"/>
      <c r="D76" s="51"/>
      <c r="E76" s="51"/>
      <c r="F76" s="51"/>
      <c r="G76" s="51"/>
      <c r="H76" s="51"/>
      <c r="I76" s="51"/>
      <c r="J76" s="51"/>
      <c r="K76" s="51"/>
      <c r="L76" s="51"/>
      <c r="M76" s="51"/>
      <c r="N76" s="51"/>
      <c r="O76" s="51"/>
      <c r="P76" s="51"/>
      <c r="Q76" s="51"/>
      <c r="R76" s="51"/>
      <c r="S76" s="51"/>
      <c r="T76" s="51"/>
      <c r="U76" s="51"/>
      <c r="V76" s="51"/>
      <c r="W76" s="52"/>
    </row>
    <row r="77" spans="3:23" x14ac:dyDescent="0.3">
      <c r="C77" s="53"/>
      <c r="D77" s="51"/>
      <c r="E77" s="51"/>
      <c r="F77" s="51"/>
      <c r="G77" s="51"/>
      <c r="H77" s="51"/>
      <c r="I77" s="51"/>
      <c r="J77" s="51"/>
      <c r="K77" s="51"/>
      <c r="L77" s="51"/>
      <c r="M77" s="51"/>
      <c r="N77" s="51"/>
      <c r="O77" s="51"/>
      <c r="P77" s="51"/>
      <c r="Q77" s="51"/>
      <c r="R77" s="51"/>
      <c r="S77" s="51"/>
      <c r="T77" s="51"/>
      <c r="U77" s="51"/>
      <c r="V77" s="51"/>
      <c r="W77" s="52"/>
    </row>
    <row r="78" spans="3:23" x14ac:dyDescent="0.3">
      <c r="C78" s="53"/>
      <c r="D78" s="51"/>
      <c r="E78" s="51"/>
      <c r="F78" s="51"/>
      <c r="G78" s="51"/>
      <c r="H78" s="51"/>
      <c r="I78" s="51"/>
      <c r="J78" s="51"/>
      <c r="K78" s="51"/>
      <c r="L78" s="51"/>
      <c r="M78" s="51"/>
      <c r="N78" s="51"/>
      <c r="O78" s="51"/>
      <c r="P78" s="51"/>
      <c r="Q78" s="51"/>
      <c r="R78" s="51"/>
      <c r="S78" s="51"/>
      <c r="T78" s="51"/>
      <c r="U78" s="51"/>
      <c r="V78" s="51"/>
      <c r="W78" s="52"/>
    </row>
    <row r="79" spans="3:23" x14ac:dyDescent="0.3">
      <c r="C79" s="53"/>
      <c r="D79" s="51"/>
      <c r="E79" s="51"/>
      <c r="F79" s="51"/>
      <c r="G79" s="51"/>
      <c r="H79" s="51"/>
      <c r="I79" s="51"/>
      <c r="J79" s="51"/>
      <c r="K79" s="51"/>
      <c r="L79" s="51"/>
      <c r="M79" s="51"/>
      <c r="N79" s="51"/>
      <c r="O79" s="51"/>
      <c r="P79" s="51"/>
      <c r="Q79" s="51"/>
      <c r="R79" s="51"/>
      <c r="S79" s="51"/>
      <c r="T79" s="51"/>
      <c r="U79" s="51"/>
      <c r="V79" s="51"/>
      <c r="W79" s="52"/>
    </row>
    <row r="80" spans="3:23" x14ac:dyDescent="0.3">
      <c r="C80" s="53"/>
      <c r="D80" s="51"/>
      <c r="E80" s="51"/>
      <c r="F80" s="51"/>
      <c r="G80" s="51"/>
      <c r="H80" s="51"/>
      <c r="I80" s="51"/>
      <c r="J80" s="51"/>
      <c r="K80" s="51"/>
      <c r="L80" s="51"/>
      <c r="M80" s="51"/>
      <c r="N80" s="51"/>
      <c r="O80" s="51"/>
      <c r="P80" s="51"/>
      <c r="Q80" s="51"/>
      <c r="R80" s="51"/>
      <c r="S80" s="51"/>
      <c r="T80" s="51"/>
      <c r="U80" s="51"/>
      <c r="V80" s="51"/>
      <c r="W80" s="52"/>
    </row>
    <row r="81" spans="3:23" x14ac:dyDescent="0.3">
      <c r="C81" s="53"/>
      <c r="D81" s="51"/>
      <c r="E81" s="51"/>
      <c r="F81" s="51"/>
      <c r="G81" s="51"/>
      <c r="H81" s="51"/>
      <c r="I81" s="51"/>
      <c r="J81" s="51"/>
      <c r="K81" s="51"/>
      <c r="L81" s="51"/>
      <c r="M81" s="51"/>
      <c r="N81" s="51"/>
      <c r="O81" s="51"/>
      <c r="P81" s="51"/>
      <c r="Q81" s="51"/>
      <c r="R81" s="51"/>
      <c r="S81" s="51"/>
      <c r="T81" s="51"/>
      <c r="U81" s="51"/>
      <c r="V81" s="51"/>
      <c r="W81" s="52"/>
    </row>
    <row r="82" spans="3:23" x14ac:dyDescent="0.3">
      <c r="C82" s="53"/>
      <c r="D82" s="51"/>
      <c r="E82" s="51"/>
      <c r="F82" s="51"/>
      <c r="G82" s="51"/>
      <c r="H82" s="51"/>
      <c r="I82" s="51"/>
      <c r="J82" s="51"/>
      <c r="K82" s="51"/>
      <c r="L82" s="51"/>
      <c r="M82" s="51"/>
      <c r="N82" s="51"/>
      <c r="O82" s="51"/>
      <c r="P82" s="51"/>
      <c r="Q82" s="51"/>
      <c r="R82" s="51"/>
      <c r="S82" s="51"/>
      <c r="T82" s="51"/>
      <c r="U82" s="51"/>
      <c r="V82" s="51"/>
      <c r="W82" s="52"/>
    </row>
    <row r="83" spans="3:23" x14ac:dyDescent="0.3">
      <c r="C83" s="53"/>
      <c r="D83" s="51"/>
      <c r="E83" s="51"/>
      <c r="F83" s="51"/>
      <c r="G83" s="51"/>
      <c r="H83" s="51"/>
      <c r="I83" s="51"/>
      <c r="J83" s="51"/>
      <c r="K83" s="51"/>
      <c r="L83" s="51"/>
      <c r="M83" s="51"/>
      <c r="N83" s="51"/>
      <c r="O83" s="51"/>
      <c r="P83" s="51"/>
      <c r="Q83" s="51"/>
      <c r="R83" s="51"/>
      <c r="S83" s="51"/>
      <c r="T83" s="51"/>
      <c r="U83" s="51"/>
      <c r="V83" s="51"/>
      <c r="W83" s="52"/>
    </row>
    <row r="84" spans="3:23" x14ac:dyDescent="0.3">
      <c r="C84" s="53"/>
      <c r="D84" s="51"/>
      <c r="E84" s="51"/>
      <c r="F84" s="51"/>
      <c r="G84" s="51"/>
      <c r="H84" s="51"/>
      <c r="I84" s="51"/>
      <c r="J84" s="51"/>
      <c r="K84" s="51"/>
      <c r="L84" s="51"/>
      <c r="M84" s="51"/>
      <c r="N84" s="51"/>
      <c r="O84" s="51"/>
      <c r="P84" s="51"/>
      <c r="Q84" s="51"/>
      <c r="R84" s="51"/>
      <c r="S84" s="51"/>
      <c r="T84" s="51"/>
      <c r="U84" s="51"/>
      <c r="V84" s="51"/>
      <c r="W84" s="52"/>
    </row>
    <row r="85" spans="3:23" x14ac:dyDescent="0.3">
      <c r="C85" s="54"/>
      <c r="D85" s="55"/>
      <c r="E85" s="55"/>
      <c r="F85" s="55"/>
      <c r="G85" s="55"/>
      <c r="H85" s="55"/>
      <c r="I85" s="55"/>
      <c r="J85" s="55"/>
      <c r="K85" s="55"/>
      <c r="L85" s="55"/>
      <c r="M85" s="55"/>
      <c r="N85" s="55"/>
      <c r="O85" s="55"/>
      <c r="P85" s="55"/>
      <c r="Q85" s="55"/>
      <c r="R85" s="55"/>
      <c r="S85" s="55"/>
      <c r="T85" s="55"/>
      <c r="U85" s="55"/>
      <c r="V85" s="55"/>
      <c r="W85" s="56"/>
    </row>
  </sheetData>
  <sheetProtection algorithmName="SHA-512" hashValue="cUyT876KeVKNOT0aPmD/TyOpMPE1HEv6WKPG3rXDB5wREqAHiIbLQ2aoQ/S4MufE3sgQny4DwSluxwYzxT0RzQ==" saltValue="ZsG3DM321nrg+XfrKhbjpg==" spinCount="100000" sheet="1" objects="1" scenarios="1"/>
  <mergeCells count="145">
    <mergeCell ref="D38:G38"/>
    <mergeCell ref="D39:G39"/>
    <mergeCell ref="H38:K38"/>
    <mergeCell ref="H39:K39"/>
    <mergeCell ref="D32:G32"/>
    <mergeCell ref="D33:G33"/>
    <mergeCell ref="D34:G34"/>
    <mergeCell ref="T39:W39"/>
    <mergeCell ref="T38:W38"/>
    <mergeCell ref="T29:W29"/>
    <mergeCell ref="T21:W21"/>
    <mergeCell ref="T26:W26"/>
    <mergeCell ref="T27:W27"/>
    <mergeCell ref="T31:W31"/>
    <mergeCell ref="T32:W32"/>
    <mergeCell ref="T33:W33"/>
    <mergeCell ref="T34:W34"/>
    <mergeCell ref="T35:W35"/>
    <mergeCell ref="T36:W36"/>
    <mergeCell ref="P38:S38"/>
    <mergeCell ref="L32:O32"/>
    <mergeCell ref="L33:O33"/>
    <mergeCell ref="L34:O34"/>
    <mergeCell ref="L35:O35"/>
    <mergeCell ref="L36:O36"/>
    <mergeCell ref="P39:S39"/>
    <mergeCell ref="P21:S21"/>
    <mergeCell ref="P22:S22"/>
    <mergeCell ref="P23:S23"/>
    <mergeCell ref="L38:O38"/>
    <mergeCell ref="L39:O39"/>
    <mergeCell ref="L30:O30"/>
    <mergeCell ref="P30:S30"/>
    <mergeCell ref="P24:S24"/>
    <mergeCell ref="P25:S25"/>
    <mergeCell ref="P26:S26"/>
    <mergeCell ref="P27:S27"/>
    <mergeCell ref="D29:G29"/>
    <mergeCell ref="D31:G31"/>
    <mergeCell ref="T15:W15"/>
    <mergeCell ref="T16:W16"/>
    <mergeCell ref="T17:W17"/>
    <mergeCell ref="T18:W18"/>
    <mergeCell ref="T19:W19"/>
    <mergeCell ref="T22:W22"/>
    <mergeCell ref="T23:W23"/>
    <mergeCell ref="T24:W24"/>
    <mergeCell ref="T25:W25"/>
    <mergeCell ref="P19:S19"/>
    <mergeCell ref="P29:S29"/>
    <mergeCell ref="D30:G30"/>
    <mergeCell ref="H30:K30"/>
    <mergeCell ref="T30:W30"/>
    <mergeCell ref="L22:O22"/>
    <mergeCell ref="L23:O23"/>
    <mergeCell ref="L24:O24"/>
    <mergeCell ref="L25:O25"/>
    <mergeCell ref="L26:O26"/>
    <mergeCell ref="L27:O27"/>
    <mergeCell ref="D35:G35"/>
    <mergeCell ref="D36:G36"/>
    <mergeCell ref="H32:K32"/>
    <mergeCell ref="H33:K33"/>
    <mergeCell ref="H34:K34"/>
    <mergeCell ref="H35:K35"/>
    <mergeCell ref="H36:K36"/>
    <mergeCell ref="P31:S31"/>
    <mergeCell ref="P32:S32"/>
    <mergeCell ref="P33:S33"/>
    <mergeCell ref="P34:S34"/>
    <mergeCell ref="H29:K29"/>
    <mergeCell ref="H31:K31"/>
    <mergeCell ref="P35:S35"/>
    <mergeCell ref="P36:S36"/>
    <mergeCell ref="L29:O29"/>
    <mergeCell ref="L31:O31"/>
    <mergeCell ref="D22:G22"/>
    <mergeCell ref="D23:G23"/>
    <mergeCell ref="D24:G24"/>
    <mergeCell ref="D25:G25"/>
    <mergeCell ref="D26:G26"/>
    <mergeCell ref="D27:G27"/>
    <mergeCell ref="H22:K22"/>
    <mergeCell ref="H23:K23"/>
    <mergeCell ref="H24:K24"/>
    <mergeCell ref="H25:K25"/>
    <mergeCell ref="H26:K26"/>
    <mergeCell ref="H27:K27"/>
    <mergeCell ref="D19:G19"/>
    <mergeCell ref="H17:K17"/>
    <mergeCell ref="H18:K18"/>
    <mergeCell ref="H19:K19"/>
    <mergeCell ref="L16:O16"/>
    <mergeCell ref="L17:O17"/>
    <mergeCell ref="L18:O18"/>
    <mergeCell ref="L19:O19"/>
    <mergeCell ref="D21:G21"/>
    <mergeCell ref="L21:O21"/>
    <mergeCell ref="H21:K21"/>
    <mergeCell ref="D15:G15"/>
    <mergeCell ref="H15:K15"/>
    <mergeCell ref="L15:O15"/>
    <mergeCell ref="P15:S15"/>
    <mergeCell ref="D16:G16"/>
    <mergeCell ref="H16:K16"/>
    <mergeCell ref="D17:G17"/>
    <mergeCell ref="D18:G18"/>
    <mergeCell ref="P16:S16"/>
    <mergeCell ref="P17:S17"/>
    <mergeCell ref="P18:S18"/>
    <mergeCell ref="J10:M10"/>
    <mergeCell ref="J11:M11"/>
    <mergeCell ref="N7:Q7"/>
    <mergeCell ref="N8:Q8"/>
    <mergeCell ref="N9:Q9"/>
    <mergeCell ref="N10:Q10"/>
    <mergeCell ref="N11:Q11"/>
    <mergeCell ref="R7:W7"/>
    <mergeCell ref="R8:W8"/>
    <mergeCell ref="R9:W9"/>
    <mergeCell ref="R10:W10"/>
    <mergeCell ref="C40:W85"/>
    <mergeCell ref="C12:W12"/>
    <mergeCell ref="C4:C11"/>
    <mergeCell ref="Q6:W6"/>
    <mergeCell ref="J4:W4"/>
    <mergeCell ref="D4:I5"/>
    <mergeCell ref="D6:I6"/>
    <mergeCell ref="J5:P5"/>
    <mergeCell ref="J6:P6"/>
    <mergeCell ref="Q5:W5"/>
    <mergeCell ref="R11:W11"/>
    <mergeCell ref="D7:I7"/>
    <mergeCell ref="D8:I8"/>
    <mergeCell ref="D9:I9"/>
    <mergeCell ref="D10:I10"/>
    <mergeCell ref="D11:I11"/>
    <mergeCell ref="J7:M7"/>
    <mergeCell ref="J8:M8"/>
    <mergeCell ref="J9:M9"/>
    <mergeCell ref="D13:G13"/>
    <mergeCell ref="H13:K13"/>
    <mergeCell ref="L13:O13"/>
    <mergeCell ref="P13:S13"/>
    <mergeCell ref="T13:W13"/>
  </mergeCells>
  <conditionalFormatting sqref="Q6:W6">
    <cfRule type="expression" dxfId="7" priority="3">
      <formula>Q6&lt;&gt;J6</formula>
    </cfRule>
    <cfRule type="expression" dxfId="6" priority="4">
      <formula>Q6=J6</formula>
    </cfRule>
  </conditionalFormatting>
  <conditionalFormatting sqref="T30:W30">
    <cfRule type="expression" dxfId="5" priority="1">
      <formula>$T$30&lt;&gt;SUM($T$31:$W$34)</formula>
    </cfRule>
    <cfRule type="expression" dxfId="4" priority="2">
      <formula>$T$30=SUM($T$31:$W$34)</formula>
    </cfRule>
  </conditionalFormatting>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CEDB-F1F9-4ECE-A497-67500E7476AD}">
  <dimension ref="C3:AD85"/>
  <sheetViews>
    <sheetView topLeftCell="B14" zoomScale="70" zoomScaleNormal="70" workbookViewId="0">
      <selection activeCell="T39" sqref="T39:W39 J6:P6"/>
    </sheetView>
  </sheetViews>
  <sheetFormatPr defaultColWidth="11.44140625" defaultRowHeight="14.4" x14ac:dyDescent="0.3"/>
  <cols>
    <col min="3" max="3" width="52.44140625" bestFit="1" customWidth="1"/>
    <col min="4" max="23" width="5.5546875" customWidth="1"/>
  </cols>
  <sheetData>
    <row r="3" spans="3:30" ht="15" thickBot="1" x14ac:dyDescent="0.35"/>
    <row r="4" spans="3:30" ht="38.1" customHeight="1" thickTop="1" thickBot="1" x14ac:dyDescent="0.35">
      <c r="C4" s="59" t="s">
        <v>17</v>
      </c>
      <c r="D4" s="66" t="s">
        <v>18</v>
      </c>
      <c r="E4" s="66"/>
      <c r="F4" s="66"/>
      <c r="G4" s="66"/>
      <c r="H4" s="66"/>
      <c r="I4" s="67"/>
      <c r="J4" s="63" t="s">
        <v>59</v>
      </c>
      <c r="K4" s="64"/>
      <c r="L4" s="64"/>
      <c r="M4" s="64"/>
      <c r="N4" s="64"/>
      <c r="O4" s="64"/>
      <c r="P4" s="64"/>
      <c r="Q4" s="64"/>
      <c r="R4" s="64"/>
      <c r="S4" s="64"/>
      <c r="T4" s="64"/>
      <c r="U4" s="64"/>
      <c r="V4" s="64"/>
      <c r="W4" s="65"/>
      <c r="Y4" s="21"/>
      <c r="Z4" s="21"/>
      <c r="AA4" s="21"/>
      <c r="AB4" s="21"/>
    </row>
    <row r="5" spans="3:30" ht="30" customHeight="1" thickTop="1" thickBot="1" x14ac:dyDescent="0.35">
      <c r="C5" s="59"/>
      <c r="D5" s="66"/>
      <c r="E5" s="66"/>
      <c r="F5" s="66"/>
      <c r="G5" s="66"/>
      <c r="H5" s="66"/>
      <c r="I5" s="66"/>
      <c r="J5" s="70" t="s">
        <v>20</v>
      </c>
      <c r="K5" s="71"/>
      <c r="L5" s="71"/>
      <c r="M5" s="71"/>
      <c r="N5" s="71"/>
      <c r="O5" s="71"/>
      <c r="P5" s="72"/>
      <c r="Q5" s="76" t="s">
        <v>21</v>
      </c>
      <c r="R5" s="77"/>
      <c r="S5" s="77"/>
      <c r="T5" s="77"/>
      <c r="U5" s="77"/>
      <c r="V5" s="77"/>
      <c r="W5" s="78"/>
    </row>
    <row r="6" spans="3:30" ht="30" customHeight="1" thickTop="1" thickBot="1" x14ac:dyDescent="0.35">
      <c r="C6" s="59"/>
      <c r="D6" s="68" t="s">
        <v>22</v>
      </c>
      <c r="E6" s="68"/>
      <c r="F6" s="68"/>
      <c r="G6" s="68"/>
      <c r="H6" s="68"/>
      <c r="I6" s="69"/>
      <c r="J6" s="73">
        <v>20000</v>
      </c>
      <c r="K6" s="74"/>
      <c r="L6" s="74"/>
      <c r="M6" s="74"/>
      <c r="N6" s="74"/>
      <c r="O6" s="74"/>
      <c r="P6" s="75"/>
      <c r="Q6" s="61">
        <f>T15+T21+T29</f>
        <v>20000</v>
      </c>
      <c r="R6" s="61"/>
      <c r="S6" s="61"/>
      <c r="T6" s="61"/>
      <c r="U6" s="61"/>
      <c r="V6" s="61"/>
      <c r="W6" s="62"/>
      <c r="Y6" s="20"/>
      <c r="Z6" s="20"/>
      <c r="AA6" s="20"/>
      <c r="AB6" s="20"/>
    </row>
    <row r="7" spans="3:30" ht="53.1" customHeight="1" thickTop="1" x14ac:dyDescent="0.3">
      <c r="C7" s="59"/>
      <c r="D7" s="80" t="s">
        <v>23</v>
      </c>
      <c r="E7" s="81"/>
      <c r="F7" s="81"/>
      <c r="G7" s="81"/>
      <c r="H7" s="81"/>
      <c r="I7" s="82"/>
      <c r="J7" s="84" t="s">
        <v>24</v>
      </c>
      <c r="K7" s="85"/>
      <c r="L7" s="85"/>
      <c r="M7" s="86"/>
      <c r="N7" s="84" t="s">
        <v>25</v>
      </c>
      <c r="O7" s="85"/>
      <c r="P7" s="85"/>
      <c r="Q7" s="81"/>
      <c r="R7" s="95" t="s">
        <v>26</v>
      </c>
      <c r="S7" s="96"/>
      <c r="T7" s="96"/>
      <c r="U7" s="96"/>
      <c r="V7" s="96"/>
      <c r="W7" s="97"/>
      <c r="Z7" s="22"/>
      <c r="AA7" s="22"/>
      <c r="AB7" s="22"/>
      <c r="AC7" s="22"/>
      <c r="AD7" s="22"/>
    </row>
    <row r="8" spans="3:30" ht="30" customHeight="1" x14ac:dyDescent="0.3">
      <c r="C8" s="59"/>
      <c r="D8" s="83" t="s">
        <v>27</v>
      </c>
      <c r="E8" s="83"/>
      <c r="F8" s="83"/>
      <c r="G8" s="83"/>
      <c r="H8" s="83"/>
      <c r="I8" s="83"/>
      <c r="J8" s="87">
        <f>(T39/J6)</f>
        <v>0.15</v>
      </c>
      <c r="K8" s="87"/>
      <c r="L8" s="87"/>
      <c r="M8" s="87"/>
      <c r="N8" s="87">
        <v>0.3</v>
      </c>
      <c r="O8" s="87"/>
      <c r="P8" s="87"/>
      <c r="Q8" s="87"/>
      <c r="R8" s="79">
        <f>(MIN(J8,N8)/N8)*10</f>
        <v>5</v>
      </c>
      <c r="S8" s="79"/>
      <c r="T8" s="79"/>
      <c r="U8" s="79"/>
      <c r="V8" s="79"/>
      <c r="W8" s="79"/>
      <c r="Z8" s="20"/>
      <c r="AA8" s="20"/>
      <c r="AB8" s="20"/>
      <c r="AC8" s="20"/>
    </row>
    <row r="9" spans="3:30" ht="30" customHeight="1" x14ac:dyDescent="0.3">
      <c r="C9" s="59"/>
      <c r="D9" s="83" t="s">
        <v>28</v>
      </c>
      <c r="E9" s="83"/>
      <c r="F9" s="83"/>
      <c r="G9" s="83"/>
      <c r="H9" s="83"/>
      <c r="I9" s="83"/>
      <c r="J9" s="79">
        <f>((H16*T16)+(H17*T17)+(H18*T18)+(H19*T19)+(H22*T22)+(H23*T23)+(H24*T24)+(H25*T25)+(H26*T26)+(H27*T27)+(H31*T31)+(H32*T32)+(H33*T33)+(H34*T34)+(H35*T35)+(H36*T36))/J6</f>
        <v>0.30449999999999999</v>
      </c>
      <c r="K9" s="79"/>
      <c r="L9" s="79"/>
      <c r="M9" s="79"/>
      <c r="N9" s="79">
        <v>0.6</v>
      </c>
      <c r="O9" s="79"/>
      <c r="P9" s="79"/>
      <c r="Q9" s="79"/>
      <c r="R9" s="79">
        <f>(MIN(J9,N9)/N9)*10</f>
        <v>5.0750000000000011</v>
      </c>
      <c r="S9" s="79"/>
      <c r="T9" s="79"/>
      <c r="U9" s="79"/>
      <c r="V9" s="79"/>
      <c r="W9" s="79"/>
      <c r="Z9" s="20"/>
      <c r="AA9" s="20"/>
      <c r="AB9" s="20"/>
      <c r="AC9" s="20"/>
    </row>
    <row r="10" spans="3:30" ht="30" customHeight="1" x14ac:dyDescent="0.3">
      <c r="C10" s="59"/>
      <c r="D10" s="83" t="s">
        <v>29</v>
      </c>
      <c r="E10" s="83"/>
      <c r="F10" s="83"/>
      <c r="G10" s="83"/>
      <c r="H10" s="83"/>
      <c r="I10" s="83"/>
      <c r="J10" s="87">
        <f>(((P16*T16)+(P17*T17)+(P18*T18)+(P19*T19)+(P31*T31)+(P32*T32)+(P33*T33)+(P34*T34))/J6)</f>
        <v>0.59250000000000003</v>
      </c>
      <c r="K10" s="87"/>
      <c r="L10" s="87"/>
      <c r="M10" s="87"/>
      <c r="N10" s="87">
        <v>0.4</v>
      </c>
      <c r="O10" s="87"/>
      <c r="P10" s="87"/>
      <c r="Q10" s="87"/>
      <c r="R10" s="79">
        <f>IF(J10&lt;=0.4, 10, 10-((J10-0.4)/(1-0.4))*10)</f>
        <v>6.7916666666666661</v>
      </c>
      <c r="S10" s="79"/>
      <c r="T10" s="79"/>
      <c r="U10" s="79"/>
      <c r="V10" s="79"/>
      <c r="W10" s="79"/>
      <c r="Z10" s="20"/>
      <c r="AA10" s="20"/>
      <c r="AB10" s="20"/>
      <c r="AC10" s="20"/>
    </row>
    <row r="11" spans="3:30" ht="30" customHeight="1" x14ac:dyDescent="0.3">
      <c r="C11" s="60"/>
      <c r="D11" s="83" t="s">
        <v>30</v>
      </c>
      <c r="E11" s="83"/>
      <c r="F11" s="83"/>
      <c r="G11" s="83"/>
      <c r="H11" s="83"/>
      <c r="I11" s="83"/>
      <c r="J11" s="79">
        <f>((L16*T16)+(L17*T17)+(L18*T18)+(L19*T19)+(L23*T23)+(L24*T24)+(L25*T25)+(L26*T26)+(L27*T27)+(L31*T31)+(L32*T32)+(L33*T33)+(L34*T34))/J6</f>
        <v>0.64749999999999996</v>
      </c>
      <c r="K11" s="79"/>
      <c r="L11" s="79"/>
      <c r="M11" s="79"/>
      <c r="N11" s="79">
        <v>0</v>
      </c>
      <c r="O11" s="79"/>
      <c r="P11" s="79"/>
      <c r="Q11" s="79"/>
      <c r="R11" s="79">
        <f>(1-J11)*10</f>
        <v>3.5250000000000004</v>
      </c>
      <c r="S11" s="79"/>
      <c r="T11" s="79"/>
      <c r="U11" s="79"/>
      <c r="V11" s="79"/>
      <c r="W11" s="79"/>
      <c r="Z11" s="20"/>
      <c r="AA11" s="20"/>
      <c r="AB11" s="20"/>
      <c r="AC11" s="20"/>
      <c r="AD11" s="20"/>
    </row>
    <row r="12" spans="3:30" ht="15" customHeight="1" thickBot="1" x14ac:dyDescent="0.35">
      <c r="C12" s="57"/>
      <c r="D12" s="57"/>
      <c r="E12" s="57"/>
      <c r="F12" s="57"/>
      <c r="G12" s="57"/>
      <c r="H12" s="57"/>
      <c r="I12" s="57"/>
      <c r="J12" s="57"/>
      <c r="K12" s="57"/>
      <c r="L12" s="57"/>
      <c r="M12" s="57"/>
      <c r="N12" s="57"/>
      <c r="O12" s="57"/>
      <c r="P12" s="57"/>
      <c r="Q12" s="57"/>
      <c r="R12" s="57"/>
      <c r="S12" s="57"/>
      <c r="T12" s="58"/>
      <c r="U12" s="58"/>
      <c r="V12" s="58"/>
      <c r="W12" s="58"/>
    </row>
    <row r="13" spans="3:30" ht="30" customHeight="1" thickTop="1" x14ac:dyDescent="0.3">
      <c r="C13" s="23" t="s">
        <v>31</v>
      </c>
      <c r="D13" s="88" t="s">
        <v>32</v>
      </c>
      <c r="E13" s="89"/>
      <c r="F13" s="89"/>
      <c r="G13" s="90"/>
      <c r="H13" s="88" t="s">
        <v>33</v>
      </c>
      <c r="I13" s="89"/>
      <c r="J13" s="89"/>
      <c r="K13" s="90"/>
      <c r="L13" s="88" t="s">
        <v>30</v>
      </c>
      <c r="M13" s="89"/>
      <c r="N13" s="89"/>
      <c r="O13" s="90"/>
      <c r="P13" s="91" t="s">
        <v>34</v>
      </c>
      <c r="Q13" s="89"/>
      <c r="R13" s="89"/>
      <c r="S13" s="89"/>
      <c r="T13" s="92" t="s">
        <v>35</v>
      </c>
      <c r="U13" s="93"/>
      <c r="V13" s="93"/>
      <c r="W13" s="94"/>
    </row>
    <row r="14" spans="3:30" ht="15" customHeight="1" x14ac:dyDescent="0.3">
      <c r="C14" s="26"/>
      <c r="D14" s="27"/>
      <c r="E14" s="27"/>
      <c r="F14" s="27"/>
      <c r="G14" s="27"/>
      <c r="H14" s="27"/>
      <c r="I14" s="27"/>
      <c r="J14" s="27"/>
      <c r="K14" s="27"/>
      <c r="L14" s="27"/>
      <c r="M14" s="27"/>
      <c r="N14" s="27"/>
      <c r="O14" s="27"/>
      <c r="P14" s="27"/>
      <c r="Q14" s="27"/>
      <c r="R14" s="27"/>
      <c r="S14" s="27"/>
      <c r="T14" s="29"/>
      <c r="U14" s="28"/>
      <c r="V14" s="28"/>
      <c r="W14" s="30"/>
    </row>
    <row r="15" spans="3:30" ht="30" customHeight="1" x14ac:dyDescent="0.3">
      <c r="C15" s="16" t="s">
        <v>36</v>
      </c>
      <c r="D15" s="98"/>
      <c r="E15" s="99"/>
      <c r="F15" s="99"/>
      <c r="G15" s="100"/>
      <c r="H15" s="98"/>
      <c r="I15" s="99"/>
      <c r="J15" s="99"/>
      <c r="K15" s="100"/>
      <c r="L15" s="98"/>
      <c r="M15" s="99"/>
      <c r="N15" s="99"/>
      <c r="O15" s="100"/>
      <c r="P15" s="98"/>
      <c r="Q15" s="99"/>
      <c r="R15" s="99"/>
      <c r="S15" s="99">
        <f>SUM(S16:W19)</f>
        <v>9000</v>
      </c>
      <c r="T15" s="101">
        <f>SUM(T16:W19)</f>
        <v>9000</v>
      </c>
      <c r="U15" s="102"/>
      <c r="V15" s="102"/>
      <c r="W15" s="103"/>
    </row>
    <row r="16" spans="3:30" ht="30" customHeight="1" x14ac:dyDescent="0.3">
      <c r="C16" s="17" t="s">
        <v>37</v>
      </c>
      <c r="D16" s="98" t="s">
        <v>38</v>
      </c>
      <c r="E16" s="99"/>
      <c r="F16" s="99"/>
      <c r="G16" s="100"/>
      <c r="H16" s="98">
        <v>0</v>
      </c>
      <c r="I16" s="99">
        <v>0</v>
      </c>
      <c r="J16" s="99"/>
      <c r="K16" s="100"/>
      <c r="L16" s="98">
        <v>0.9</v>
      </c>
      <c r="M16" s="99"/>
      <c r="N16" s="99">
        <v>0.9</v>
      </c>
      <c r="O16" s="100"/>
      <c r="P16" s="98">
        <v>1</v>
      </c>
      <c r="Q16" s="99"/>
      <c r="R16" s="99">
        <v>0.9</v>
      </c>
      <c r="S16" s="99"/>
      <c r="T16" s="104">
        <v>8000</v>
      </c>
      <c r="U16" s="105"/>
      <c r="V16" s="105"/>
      <c r="W16" s="106"/>
      <c r="Y16" s="20"/>
      <c r="Z16" s="20"/>
      <c r="AA16" s="20"/>
      <c r="AB16" s="20"/>
    </row>
    <row r="17" spans="3:28" ht="30" customHeight="1" x14ac:dyDescent="0.3">
      <c r="C17" s="17" t="s">
        <v>39</v>
      </c>
      <c r="D17" s="98" t="s">
        <v>38</v>
      </c>
      <c r="E17" s="99"/>
      <c r="F17" s="99"/>
      <c r="G17" s="100"/>
      <c r="H17" s="98">
        <v>0.1</v>
      </c>
      <c r="I17" s="99">
        <v>0.1</v>
      </c>
      <c r="J17" s="99"/>
      <c r="K17" s="100"/>
      <c r="L17" s="98">
        <v>0.65</v>
      </c>
      <c r="M17" s="99"/>
      <c r="N17" s="99">
        <v>0.65</v>
      </c>
      <c r="O17" s="100"/>
      <c r="P17" s="98">
        <v>0.65</v>
      </c>
      <c r="Q17" s="99"/>
      <c r="R17" s="99">
        <v>0.65</v>
      </c>
      <c r="S17" s="99"/>
      <c r="T17" s="104">
        <v>1000</v>
      </c>
      <c r="U17" s="105"/>
      <c r="V17" s="105"/>
      <c r="W17" s="106"/>
      <c r="Y17" s="20"/>
      <c r="Z17" s="20"/>
      <c r="AA17" s="20"/>
      <c r="AB17" s="20"/>
    </row>
    <row r="18" spans="3:28" ht="30" customHeight="1" x14ac:dyDescent="0.35">
      <c r="C18" s="17" t="s">
        <v>40</v>
      </c>
      <c r="D18" s="98" t="s">
        <v>38</v>
      </c>
      <c r="E18" s="99"/>
      <c r="F18" s="99"/>
      <c r="G18" s="100"/>
      <c r="H18" s="98">
        <v>0.2</v>
      </c>
      <c r="I18" s="99">
        <v>0.2</v>
      </c>
      <c r="J18" s="99"/>
      <c r="K18" s="100"/>
      <c r="L18" s="98">
        <v>0.35</v>
      </c>
      <c r="M18" s="99"/>
      <c r="N18" s="99">
        <v>0.35</v>
      </c>
      <c r="O18" s="100"/>
      <c r="P18" s="98">
        <v>0.35</v>
      </c>
      <c r="Q18" s="99"/>
      <c r="R18" s="99">
        <v>0.35</v>
      </c>
      <c r="S18" s="99"/>
      <c r="T18" s="104">
        <v>0</v>
      </c>
      <c r="U18" s="105"/>
      <c r="V18" s="105"/>
      <c r="W18" s="106"/>
      <c r="Y18" s="14"/>
    </row>
    <row r="19" spans="3:28" ht="30" customHeight="1" x14ac:dyDescent="0.35">
      <c r="C19" s="17" t="s">
        <v>41</v>
      </c>
      <c r="D19" s="98" t="s">
        <v>38</v>
      </c>
      <c r="E19" s="99"/>
      <c r="F19" s="99"/>
      <c r="G19" s="100"/>
      <c r="H19" s="98">
        <v>0.4</v>
      </c>
      <c r="I19" s="99">
        <v>0.4</v>
      </c>
      <c r="J19" s="99"/>
      <c r="K19" s="100"/>
      <c r="L19" s="98">
        <v>0.1</v>
      </c>
      <c r="M19" s="99"/>
      <c r="N19" s="99">
        <v>0.1</v>
      </c>
      <c r="O19" s="100"/>
      <c r="P19" s="98">
        <v>0.1</v>
      </c>
      <c r="Q19" s="99"/>
      <c r="R19" s="99">
        <v>0.1</v>
      </c>
      <c r="S19" s="99"/>
      <c r="T19" s="104">
        <v>0</v>
      </c>
      <c r="U19" s="105"/>
      <c r="V19" s="105"/>
      <c r="W19" s="106"/>
      <c r="Y19" s="14"/>
    </row>
    <row r="20" spans="3:28" ht="15" customHeight="1" x14ac:dyDescent="0.3">
      <c r="C20" s="26"/>
      <c r="D20" s="27"/>
      <c r="E20" s="27"/>
      <c r="F20" s="27"/>
      <c r="G20" s="27"/>
      <c r="H20" s="27"/>
      <c r="I20" s="27"/>
      <c r="J20" s="27"/>
      <c r="K20" s="27"/>
      <c r="L20" s="27"/>
      <c r="M20" s="27"/>
      <c r="N20" s="27"/>
      <c r="O20" s="27"/>
      <c r="P20" s="27"/>
      <c r="Q20" s="27"/>
      <c r="R20" s="27"/>
      <c r="S20" s="27"/>
      <c r="T20" s="31"/>
      <c r="U20" s="27"/>
      <c r="V20" s="27"/>
      <c r="W20" s="32"/>
    </row>
    <row r="21" spans="3:28" ht="30" customHeight="1" x14ac:dyDescent="0.3">
      <c r="C21" s="16" t="s">
        <v>42</v>
      </c>
      <c r="D21" s="98"/>
      <c r="E21" s="99"/>
      <c r="F21" s="99"/>
      <c r="G21" s="100"/>
      <c r="H21" s="98"/>
      <c r="I21" s="99"/>
      <c r="J21" s="99"/>
      <c r="K21" s="100"/>
      <c r="L21" s="98"/>
      <c r="M21" s="99"/>
      <c r="N21" s="99"/>
      <c r="O21" s="100"/>
      <c r="P21" s="98"/>
      <c r="Q21" s="99"/>
      <c r="R21" s="99"/>
      <c r="S21" s="99"/>
      <c r="T21" s="101">
        <f>SUM(T22:W27)</f>
        <v>6000</v>
      </c>
      <c r="U21" s="102"/>
      <c r="V21" s="102"/>
      <c r="W21" s="103"/>
    </row>
    <row r="22" spans="3:28" ht="30" customHeight="1" x14ac:dyDescent="0.35">
      <c r="C22" s="17" t="s">
        <v>43</v>
      </c>
      <c r="D22" s="98" t="s">
        <v>38</v>
      </c>
      <c r="E22" s="99"/>
      <c r="F22" s="99"/>
      <c r="G22" s="100"/>
      <c r="H22" s="98">
        <v>0.5</v>
      </c>
      <c r="I22" s="99" t="s">
        <v>44</v>
      </c>
      <c r="J22" s="99"/>
      <c r="K22" s="100"/>
      <c r="L22" s="98" t="s">
        <v>44</v>
      </c>
      <c r="M22" s="99"/>
      <c r="N22" s="99" t="s">
        <v>44</v>
      </c>
      <c r="O22" s="100"/>
      <c r="P22" s="98"/>
      <c r="Q22" s="99"/>
      <c r="R22" s="99"/>
      <c r="S22" s="99"/>
      <c r="T22" s="104">
        <v>500</v>
      </c>
      <c r="U22" s="105"/>
      <c r="V22" s="105"/>
      <c r="W22" s="106"/>
      <c r="Y22" s="14"/>
    </row>
    <row r="23" spans="3:28" ht="30" customHeight="1" x14ac:dyDescent="0.35">
      <c r="C23" s="19" t="s">
        <v>45</v>
      </c>
      <c r="D23" s="98" t="s">
        <v>38</v>
      </c>
      <c r="E23" s="99"/>
      <c r="F23" s="99"/>
      <c r="G23" s="100"/>
      <c r="H23" s="98">
        <v>1</v>
      </c>
      <c r="I23" s="99">
        <v>1</v>
      </c>
      <c r="J23" s="99"/>
      <c r="K23" s="100"/>
      <c r="L23" s="98">
        <v>0.1</v>
      </c>
      <c r="M23" s="99"/>
      <c r="N23" s="99">
        <v>0.1</v>
      </c>
      <c r="O23" s="100"/>
      <c r="P23" s="98"/>
      <c r="Q23" s="99"/>
      <c r="R23" s="99"/>
      <c r="S23" s="99"/>
      <c r="T23" s="104">
        <v>1000</v>
      </c>
      <c r="U23" s="105"/>
      <c r="V23" s="105"/>
      <c r="W23" s="106"/>
      <c r="Y23" s="14"/>
    </row>
    <row r="24" spans="3:28" ht="30" customHeight="1" x14ac:dyDescent="0.35">
      <c r="C24" s="18" t="s">
        <v>46</v>
      </c>
      <c r="D24" s="98" t="s">
        <v>38</v>
      </c>
      <c r="E24" s="99"/>
      <c r="F24" s="99"/>
      <c r="G24" s="100"/>
      <c r="H24" s="98">
        <v>0.9</v>
      </c>
      <c r="I24" s="99">
        <v>0.9</v>
      </c>
      <c r="J24" s="99"/>
      <c r="K24" s="100"/>
      <c r="L24" s="98">
        <v>0.2</v>
      </c>
      <c r="M24" s="99"/>
      <c r="N24" s="99">
        <v>0.2</v>
      </c>
      <c r="O24" s="100"/>
      <c r="P24" s="98"/>
      <c r="Q24" s="99"/>
      <c r="R24" s="99"/>
      <c r="S24" s="99"/>
      <c r="T24" s="104">
        <v>0</v>
      </c>
      <c r="U24" s="105"/>
      <c r="V24" s="105"/>
      <c r="W24" s="106"/>
      <c r="Y24" s="14"/>
    </row>
    <row r="25" spans="3:28" ht="30" customHeight="1" x14ac:dyDescent="0.35">
      <c r="C25" s="18" t="s">
        <v>47</v>
      </c>
      <c r="D25" s="98" t="s">
        <v>38</v>
      </c>
      <c r="E25" s="99"/>
      <c r="F25" s="99"/>
      <c r="G25" s="100"/>
      <c r="H25" s="98">
        <v>0.7</v>
      </c>
      <c r="I25" s="99">
        <v>0.7</v>
      </c>
      <c r="J25" s="99"/>
      <c r="K25" s="100"/>
      <c r="L25" s="98">
        <v>0.3</v>
      </c>
      <c r="M25" s="99"/>
      <c r="N25" s="99">
        <v>0.3</v>
      </c>
      <c r="O25" s="100"/>
      <c r="P25" s="98"/>
      <c r="Q25" s="99"/>
      <c r="R25" s="99"/>
      <c r="S25" s="99"/>
      <c r="T25" s="104">
        <v>0</v>
      </c>
      <c r="U25" s="105"/>
      <c r="V25" s="105"/>
      <c r="W25" s="106"/>
      <c r="Y25" s="14"/>
    </row>
    <row r="26" spans="3:28" ht="30" customHeight="1" x14ac:dyDescent="0.35">
      <c r="C26" s="18" t="s">
        <v>48</v>
      </c>
      <c r="D26" s="98" t="s">
        <v>38</v>
      </c>
      <c r="E26" s="99"/>
      <c r="F26" s="99"/>
      <c r="G26" s="100"/>
      <c r="H26" s="98">
        <v>0.6</v>
      </c>
      <c r="I26" s="99">
        <v>0.6</v>
      </c>
      <c r="J26" s="99"/>
      <c r="K26" s="100"/>
      <c r="L26" s="98">
        <v>0.4</v>
      </c>
      <c r="M26" s="99"/>
      <c r="N26" s="99">
        <v>0.4</v>
      </c>
      <c r="O26" s="100"/>
      <c r="P26" s="98"/>
      <c r="Q26" s="99"/>
      <c r="R26" s="99"/>
      <c r="S26" s="99"/>
      <c r="T26" s="104">
        <v>2500</v>
      </c>
      <c r="U26" s="105"/>
      <c r="V26" s="105"/>
      <c r="W26" s="106"/>
      <c r="Y26" s="14"/>
    </row>
    <row r="27" spans="3:28" ht="30" customHeight="1" x14ac:dyDescent="0.35">
      <c r="C27" s="18" t="s">
        <v>49</v>
      </c>
      <c r="D27" s="98" t="s">
        <v>38</v>
      </c>
      <c r="E27" s="99"/>
      <c r="F27" s="99"/>
      <c r="G27" s="100"/>
      <c r="H27" s="98">
        <v>0.5</v>
      </c>
      <c r="I27" s="99">
        <v>0.5</v>
      </c>
      <c r="J27" s="99"/>
      <c r="K27" s="100"/>
      <c r="L27" s="98">
        <v>0.5</v>
      </c>
      <c r="M27" s="99"/>
      <c r="N27" s="99">
        <v>0.5</v>
      </c>
      <c r="O27" s="100"/>
      <c r="P27" s="98"/>
      <c r="Q27" s="99"/>
      <c r="R27" s="99"/>
      <c r="S27" s="99"/>
      <c r="T27" s="104">
        <v>2000</v>
      </c>
      <c r="U27" s="105"/>
      <c r="V27" s="105"/>
      <c r="W27" s="106"/>
      <c r="Y27" s="14"/>
    </row>
    <row r="28" spans="3:28" ht="15" customHeight="1" x14ac:dyDescent="0.3">
      <c r="C28" s="26"/>
      <c r="D28" s="27"/>
      <c r="E28" s="27"/>
      <c r="F28" s="27"/>
      <c r="G28" s="27"/>
      <c r="H28" s="27"/>
      <c r="I28" s="27"/>
      <c r="J28" s="27"/>
      <c r="K28" s="27"/>
      <c r="L28" s="27"/>
      <c r="M28" s="27"/>
      <c r="N28" s="27"/>
      <c r="O28" s="27"/>
      <c r="P28" s="27"/>
      <c r="Q28" s="27"/>
      <c r="R28" s="27"/>
      <c r="S28" s="27"/>
      <c r="T28" s="31"/>
      <c r="U28" s="27"/>
      <c r="V28" s="27"/>
      <c r="W28" s="32"/>
    </row>
    <row r="29" spans="3:28" ht="30" customHeight="1" x14ac:dyDescent="0.3">
      <c r="C29" s="16" t="s">
        <v>50</v>
      </c>
      <c r="D29" s="98"/>
      <c r="E29" s="99"/>
      <c r="F29" s="99"/>
      <c r="G29" s="100"/>
      <c r="H29" s="98"/>
      <c r="I29" s="99"/>
      <c r="J29" s="99"/>
      <c r="K29" s="100"/>
      <c r="L29" s="98"/>
      <c r="M29" s="99"/>
      <c r="N29" s="99"/>
      <c r="O29" s="100"/>
      <c r="P29" s="98"/>
      <c r="Q29" s="99"/>
      <c r="R29" s="99"/>
      <c r="S29" s="99"/>
      <c r="T29" s="101">
        <f>T30</f>
        <v>5000</v>
      </c>
      <c r="U29" s="102"/>
      <c r="V29" s="102"/>
      <c r="W29" s="103"/>
    </row>
    <row r="30" spans="3:28" ht="30" customHeight="1" x14ac:dyDescent="0.3">
      <c r="C30" s="17" t="s">
        <v>51</v>
      </c>
      <c r="D30" s="98" t="s">
        <v>38</v>
      </c>
      <c r="E30" s="99"/>
      <c r="F30" s="99"/>
      <c r="G30" s="100"/>
      <c r="H30" s="98">
        <v>0</v>
      </c>
      <c r="I30" s="99">
        <v>0</v>
      </c>
      <c r="J30" s="99"/>
      <c r="K30" s="100"/>
      <c r="L30" s="98" t="s">
        <v>44</v>
      </c>
      <c r="M30" s="99"/>
      <c r="N30" s="99">
        <v>0.9</v>
      </c>
      <c r="O30" s="100"/>
      <c r="P30" s="98" t="s">
        <v>44</v>
      </c>
      <c r="Q30" s="99"/>
      <c r="R30" s="99">
        <v>0.9</v>
      </c>
      <c r="S30" s="99"/>
      <c r="T30" s="104">
        <v>5000</v>
      </c>
      <c r="U30" s="105"/>
      <c r="V30" s="105"/>
      <c r="W30" s="106"/>
    </row>
    <row r="31" spans="3:28" ht="30" customHeight="1" x14ac:dyDescent="0.35">
      <c r="C31" s="17" t="s">
        <v>52</v>
      </c>
      <c r="D31" s="98" t="s">
        <v>38</v>
      </c>
      <c r="E31" s="99"/>
      <c r="F31" s="99"/>
      <c r="G31" s="100"/>
      <c r="H31" s="98">
        <v>0</v>
      </c>
      <c r="I31" s="99">
        <v>0</v>
      </c>
      <c r="J31" s="99"/>
      <c r="K31" s="100"/>
      <c r="L31" s="98">
        <v>0.9</v>
      </c>
      <c r="M31" s="99"/>
      <c r="N31" s="99">
        <v>0.9</v>
      </c>
      <c r="O31" s="100"/>
      <c r="P31" s="98">
        <v>1</v>
      </c>
      <c r="Q31" s="99"/>
      <c r="R31" s="99"/>
      <c r="S31" s="99"/>
      <c r="T31" s="104">
        <v>2000</v>
      </c>
      <c r="U31" s="105"/>
      <c r="V31" s="105"/>
      <c r="W31" s="106"/>
      <c r="Y31" s="14"/>
    </row>
    <row r="32" spans="3:28" ht="30" customHeight="1" x14ac:dyDescent="0.35">
      <c r="C32" s="18" t="s">
        <v>53</v>
      </c>
      <c r="D32" s="98" t="s">
        <v>38</v>
      </c>
      <c r="E32" s="99"/>
      <c r="F32" s="99"/>
      <c r="G32" s="100"/>
      <c r="H32" s="98">
        <v>0.5</v>
      </c>
      <c r="I32" s="99">
        <v>0.5</v>
      </c>
      <c r="J32" s="99"/>
      <c r="K32" s="100"/>
      <c r="L32" s="98">
        <v>0.5</v>
      </c>
      <c r="M32" s="99"/>
      <c r="N32" s="99">
        <v>0.5</v>
      </c>
      <c r="O32" s="100"/>
      <c r="P32" s="98">
        <v>0.5</v>
      </c>
      <c r="Q32" s="99"/>
      <c r="R32" s="99">
        <v>0.5</v>
      </c>
      <c r="S32" s="99"/>
      <c r="T32" s="104">
        <v>1000</v>
      </c>
      <c r="U32" s="105"/>
      <c r="V32" s="105"/>
      <c r="W32" s="106"/>
      <c r="Y32" s="14"/>
    </row>
    <row r="33" spans="3:25" ht="30" customHeight="1" x14ac:dyDescent="0.35">
      <c r="C33" s="18" t="s">
        <v>54</v>
      </c>
      <c r="D33" s="98" t="s">
        <v>38</v>
      </c>
      <c r="E33" s="99"/>
      <c r="F33" s="99"/>
      <c r="G33" s="100"/>
      <c r="H33" s="98">
        <v>0.7</v>
      </c>
      <c r="I33" s="99">
        <v>0.7</v>
      </c>
      <c r="J33" s="99"/>
      <c r="K33" s="100"/>
      <c r="L33" s="98">
        <v>0.4</v>
      </c>
      <c r="M33" s="99"/>
      <c r="N33" s="99">
        <v>0.4</v>
      </c>
      <c r="O33" s="100"/>
      <c r="P33" s="98">
        <v>0.4</v>
      </c>
      <c r="Q33" s="99"/>
      <c r="R33" s="99">
        <v>0.4</v>
      </c>
      <c r="S33" s="99"/>
      <c r="T33" s="104">
        <v>1000</v>
      </c>
      <c r="U33" s="105"/>
      <c r="V33" s="105"/>
      <c r="W33" s="106"/>
      <c r="Y33" s="14"/>
    </row>
    <row r="34" spans="3:25" ht="30" customHeight="1" x14ac:dyDescent="0.35">
      <c r="C34" s="18" t="s">
        <v>55</v>
      </c>
      <c r="D34" s="98" t="s">
        <v>38</v>
      </c>
      <c r="E34" s="99"/>
      <c r="F34" s="99"/>
      <c r="G34" s="100"/>
      <c r="H34" s="98">
        <v>0.8</v>
      </c>
      <c r="I34" s="99">
        <v>0.8</v>
      </c>
      <c r="J34" s="99"/>
      <c r="K34" s="100"/>
      <c r="L34" s="98">
        <v>0.3</v>
      </c>
      <c r="M34" s="99"/>
      <c r="N34" s="99">
        <v>0.3</v>
      </c>
      <c r="O34" s="100"/>
      <c r="P34" s="98">
        <v>0.3</v>
      </c>
      <c r="Q34" s="99"/>
      <c r="R34" s="99">
        <v>0.3</v>
      </c>
      <c r="S34" s="99"/>
      <c r="T34" s="104">
        <v>1000</v>
      </c>
      <c r="U34" s="105"/>
      <c r="V34" s="105"/>
      <c r="W34" s="106"/>
      <c r="Y34" s="14"/>
    </row>
    <row r="35" spans="3:25" ht="30" customHeight="1" x14ac:dyDescent="0.35">
      <c r="C35" s="18" t="s">
        <v>56</v>
      </c>
      <c r="D35" s="98" t="s">
        <v>38</v>
      </c>
      <c r="E35" s="99"/>
      <c r="F35" s="99"/>
      <c r="G35" s="100"/>
      <c r="H35" s="98">
        <v>0.5</v>
      </c>
      <c r="I35" s="99">
        <v>0.5</v>
      </c>
      <c r="J35" s="99"/>
      <c r="K35" s="100"/>
      <c r="L35" s="98" t="s">
        <v>44</v>
      </c>
      <c r="M35" s="99"/>
      <c r="N35" s="99" t="s">
        <v>44</v>
      </c>
      <c r="O35" s="100"/>
      <c r="P35" s="98"/>
      <c r="Q35" s="99"/>
      <c r="R35" s="99"/>
      <c r="S35" s="99"/>
      <c r="T35" s="104">
        <v>200</v>
      </c>
      <c r="U35" s="105"/>
      <c r="V35" s="105"/>
      <c r="W35" s="106"/>
      <c r="Y35" s="14"/>
    </row>
    <row r="36" spans="3:25" ht="30" customHeight="1" x14ac:dyDescent="0.35">
      <c r="C36" s="17" t="s">
        <v>57</v>
      </c>
      <c r="D36" s="98" t="s">
        <v>38</v>
      </c>
      <c r="E36" s="99"/>
      <c r="F36" s="99"/>
      <c r="G36" s="100"/>
      <c r="H36" s="98">
        <v>0.7</v>
      </c>
      <c r="I36" s="99">
        <v>0.7</v>
      </c>
      <c r="J36" s="99"/>
      <c r="K36" s="100"/>
      <c r="L36" s="98" t="s">
        <v>44</v>
      </c>
      <c r="M36" s="99"/>
      <c r="N36" s="99" t="s">
        <v>44</v>
      </c>
      <c r="O36" s="100"/>
      <c r="P36" s="98"/>
      <c r="Q36" s="99"/>
      <c r="R36" s="99"/>
      <c r="S36" s="99"/>
      <c r="T36" s="104">
        <v>200</v>
      </c>
      <c r="U36" s="105"/>
      <c r="V36" s="105"/>
      <c r="W36" s="106"/>
      <c r="Y36" s="14"/>
    </row>
    <row r="37" spans="3:25" ht="15" customHeight="1" x14ac:dyDescent="0.3">
      <c r="C37" s="26"/>
      <c r="D37" s="27"/>
      <c r="E37" s="27"/>
      <c r="F37" s="27"/>
      <c r="G37" s="27"/>
      <c r="H37" s="27"/>
      <c r="I37" s="27"/>
      <c r="J37" s="27"/>
      <c r="K37" s="27"/>
      <c r="L37" s="27"/>
      <c r="M37" s="27"/>
      <c r="N37" s="27"/>
      <c r="O37" s="27"/>
      <c r="P37" s="27"/>
      <c r="Q37" s="27"/>
      <c r="R37" s="27"/>
      <c r="S37" s="27"/>
      <c r="T37" s="31"/>
      <c r="U37" s="27"/>
      <c r="V37" s="27"/>
      <c r="W37" s="32"/>
    </row>
    <row r="38" spans="3:25" ht="30" customHeight="1" x14ac:dyDescent="0.3">
      <c r="C38" s="16" t="s">
        <v>27</v>
      </c>
      <c r="D38" s="98"/>
      <c r="E38" s="99"/>
      <c r="F38" s="99"/>
      <c r="G38" s="100"/>
      <c r="H38" s="98"/>
      <c r="I38" s="99"/>
      <c r="J38" s="99"/>
      <c r="K38" s="100"/>
      <c r="L38" s="98"/>
      <c r="M38" s="99"/>
      <c r="N38" s="99"/>
      <c r="O38" s="100"/>
      <c r="P38" s="98"/>
      <c r="Q38" s="99"/>
      <c r="R38" s="99"/>
      <c r="S38" s="99"/>
      <c r="T38" s="101">
        <f>SUM(T39:T39)</f>
        <v>3000</v>
      </c>
      <c r="U38" s="102"/>
      <c r="V38" s="102"/>
      <c r="W38" s="103"/>
    </row>
    <row r="39" spans="3:25" ht="30" customHeight="1" thickBot="1" x14ac:dyDescent="0.4">
      <c r="C39" s="15" t="s">
        <v>58</v>
      </c>
      <c r="D39" s="98" t="s">
        <v>38</v>
      </c>
      <c r="E39" s="99"/>
      <c r="F39" s="99"/>
      <c r="G39" s="100"/>
      <c r="H39" s="98" t="s">
        <v>44</v>
      </c>
      <c r="I39" s="99">
        <v>0.5</v>
      </c>
      <c r="J39" s="99"/>
      <c r="K39" s="100"/>
      <c r="L39" s="98" t="s">
        <v>44</v>
      </c>
      <c r="M39" s="99"/>
      <c r="N39" s="99" t="s">
        <v>44</v>
      </c>
      <c r="O39" s="100"/>
      <c r="P39" s="98"/>
      <c r="Q39" s="99"/>
      <c r="R39" s="99"/>
      <c r="S39" s="99"/>
      <c r="T39" s="107">
        <v>3000</v>
      </c>
      <c r="U39" s="108"/>
      <c r="V39" s="108"/>
      <c r="W39" s="109"/>
      <c r="Y39" s="14"/>
    </row>
    <row r="40" spans="3:25" ht="15" thickTop="1" x14ac:dyDescent="0.3">
      <c r="C40" s="49"/>
      <c r="D40" s="50"/>
      <c r="E40" s="50"/>
      <c r="F40" s="50"/>
      <c r="G40" s="50"/>
      <c r="H40" s="50"/>
      <c r="I40" s="50"/>
      <c r="J40" s="50"/>
      <c r="K40" s="50"/>
      <c r="L40" s="50"/>
      <c r="M40" s="50"/>
      <c r="N40" s="50"/>
      <c r="O40" s="50"/>
      <c r="P40" s="50"/>
      <c r="Q40" s="50"/>
      <c r="R40" s="50"/>
      <c r="S40" s="50"/>
      <c r="T40" s="51"/>
      <c r="U40" s="51"/>
      <c r="V40" s="51"/>
      <c r="W40" s="52"/>
    </row>
    <row r="41" spans="3:25" x14ac:dyDescent="0.3">
      <c r="C41" s="53"/>
      <c r="D41" s="51"/>
      <c r="E41" s="51"/>
      <c r="F41" s="51"/>
      <c r="G41" s="51"/>
      <c r="H41" s="51"/>
      <c r="I41" s="51"/>
      <c r="J41" s="51"/>
      <c r="K41" s="51"/>
      <c r="L41" s="51"/>
      <c r="M41" s="51"/>
      <c r="N41" s="51"/>
      <c r="O41" s="51"/>
      <c r="P41" s="51"/>
      <c r="Q41" s="51"/>
      <c r="R41" s="51"/>
      <c r="S41" s="51"/>
      <c r="T41" s="51"/>
      <c r="U41" s="51"/>
      <c r="V41" s="51"/>
      <c r="W41" s="52"/>
    </row>
    <row r="42" spans="3:25" x14ac:dyDescent="0.3">
      <c r="C42" s="53"/>
      <c r="D42" s="51"/>
      <c r="E42" s="51"/>
      <c r="F42" s="51"/>
      <c r="G42" s="51"/>
      <c r="H42" s="51"/>
      <c r="I42" s="51"/>
      <c r="J42" s="51"/>
      <c r="K42" s="51"/>
      <c r="L42" s="51"/>
      <c r="M42" s="51"/>
      <c r="N42" s="51"/>
      <c r="O42" s="51"/>
      <c r="P42" s="51"/>
      <c r="Q42" s="51"/>
      <c r="R42" s="51"/>
      <c r="S42" s="51"/>
      <c r="T42" s="51"/>
      <c r="U42" s="51"/>
      <c r="V42" s="51"/>
      <c r="W42" s="52"/>
    </row>
    <row r="43" spans="3:25" x14ac:dyDescent="0.3">
      <c r="C43" s="53"/>
      <c r="D43" s="51"/>
      <c r="E43" s="51"/>
      <c r="F43" s="51"/>
      <c r="G43" s="51"/>
      <c r="H43" s="51"/>
      <c r="I43" s="51"/>
      <c r="J43" s="51"/>
      <c r="K43" s="51"/>
      <c r="L43" s="51"/>
      <c r="M43" s="51"/>
      <c r="N43" s="51"/>
      <c r="O43" s="51"/>
      <c r="P43" s="51"/>
      <c r="Q43" s="51"/>
      <c r="R43" s="51"/>
      <c r="S43" s="51"/>
      <c r="T43" s="51"/>
      <c r="U43" s="51"/>
      <c r="V43" s="51"/>
      <c r="W43" s="52"/>
    </row>
    <row r="44" spans="3:25" x14ac:dyDescent="0.3">
      <c r="C44" s="53"/>
      <c r="D44" s="51"/>
      <c r="E44" s="51"/>
      <c r="F44" s="51"/>
      <c r="G44" s="51"/>
      <c r="H44" s="51"/>
      <c r="I44" s="51"/>
      <c r="J44" s="51"/>
      <c r="K44" s="51"/>
      <c r="L44" s="51"/>
      <c r="M44" s="51"/>
      <c r="N44" s="51"/>
      <c r="O44" s="51"/>
      <c r="P44" s="51"/>
      <c r="Q44" s="51"/>
      <c r="R44" s="51"/>
      <c r="S44" s="51"/>
      <c r="T44" s="51"/>
      <c r="U44" s="51"/>
      <c r="V44" s="51"/>
      <c r="W44" s="52"/>
    </row>
    <row r="45" spans="3:25" x14ac:dyDescent="0.3">
      <c r="C45" s="53"/>
      <c r="D45" s="51"/>
      <c r="E45" s="51"/>
      <c r="F45" s="51"/>
      <c r="G45" s="51"/>
      <c r="H45" s="51"/>
      <c r="I45" s="51"/>
      <c r="J45" s="51"/>
      <c r="K45" s="51"/>
      <c r="L45" s="51"/>
      <c r="M45" s="51"/>
      <c r="N45" s="51"/>
      <c r="O45" s="51"/>
      <c r="P45" s="51"/>
      <c r="Q45" s="51"/>
      <c r="R45" s="51"/>
      <c r="S45" s="51"/>
      <c r="T45" s="51"/>
      <c r="U45" s="51"/>
      <c r="V45" s="51"/>
      <c r="W45" s="52"/>
    </row>
    <row r="46" spans="3:25" x14ac:dyDescent="0.3">
      <c r="C46" s="53"/>
      <c r="D46" s="51"/>
      <c r="E46" s="51"/>
      <c r="F46" s="51"/>
      <c r="G46" s="51"/>
      <c r="H46" s="51"/>
      <c r="I46" s="51"/>
      <c r="J46" s="51"/>
      <c r="K46" s="51"/>
      <c r="L46" s="51"/>
      <c r="M46" s="51"/>
      <c r="N46" s="51"/>
      <c r="O46" s="51"/>
      <c r="P46" s="51"/>
      <c r="Q46" s="51"/>
      <c r="R46" s="51"/>
      <c r="S46" s="51"/>
      <c r="T46" s="51"/>
      <c r="U46" s="51"/>
      <c r="V46" s="51"/>
      <c r="W46" s="52"/>
    </row>
    <row r="47" spans="3:25" x14ac:dyDescent="0.3">
      <c r="C47" s="53"/>
      <c r="D47" s="51"/>
      <c r="E47" s="51"/>
      <c r="F47" s="51"/>
      <c r="G47" s="51"/>
      <c r="H47" s="51"/>
      <c r="I47" s="51"/>
      <c r="J47" s="51"/>
      <c r="K47" s="51"/>
      <c r="L47" s="51"/>
      <c r="M47" s="51"/>
      <c r="N47" s="51"/>
      <c r="O47" s="51"/>
      <c r="P47" s="51"/>
      <c r="Q47" s="51"/>
      <c r="R47" s="51"/>
      <c r="S47" s="51"/>
      <c r="T47" s="51"/>
      <c r="U47" s="51"/>
      <c r="V47" s="51"/>
      <c r="W47" s="52"/>
    </row>
    <row r="48" spans="3:25" x14ac:dyDescent="0.3">
      <c r="C48" s="53"/>
      <c r="D48" s="51"/>
      <c r="E48" s="51"/>
      <c r="F48" s="51"/>
      <c r="G48" s="51"/>
      <c r="H48" s="51"/>
      <c r="I48" s="51"/>
      <c r="J48" s="51"/>
      <c r="K48" s="51"/>
      <c r="L48" s="51"/>
      <c r="M48" s="51"/>
      <c r="N48" s="51"/>
      <c r="O48" s="51"/>
      <c r="P48" s="51"/>
      <c r="Q48" s="51"/>
      <c r="R48" s="51"/>
      <c r="S48" s="51"/>
      <c r="T48" s="51"/>
      <c r="U48" s="51"/>
      <c r="V48" s="51"/>
      <c r="W48" s="52"/>
    </row>
    <row r="49" spans="3:23" x14ac:dyDescent="0.3">
      <c r="C49" s="53"/>
      <c r="D49" s="51"/>
      <c r="E49" s="51"/>
      <c r="F49" s="51"/>
      <c r="G49" s="51"/>
      <c r="H49" s="51"/>
      <c r="I49" s="51"/>
      <c r="J49" s="51"/>
      <c r="K49" s="51"/>
      <c r="L49" s="51"/>
      <c r="M49" s="51"/>
      <c r="N49" s="51"/>
      <c r="O49" s="51"/>
      <c r="P49" s="51"/>
      <c r="Q49" s="51"/>
      <c r="R49" s="51"/>
      <c r="S49" s="51"/>
      <c r="T49" s="51"/>
      <c r="U49" s="51"/>
      <c r="V49" s="51"/>
      <c r="W49" s="52"/>
    </row>
    <row r="50" spans="3:23" x14ac:dyDescent="0.3">
      <c r="C50" s="53"/>
      <c r="D50" s="51"/>
      <c r="E50" s="51"/>
      <c r="F50" s="51"/>
      <c r="G50" s="51"/>
      <c r="H50" s="51"/>
      <c r="I50" s="51"/>
      <c r="J50" s="51"/>
      <c r="K50" s="51"/>
      <c r="L50" s="51"/>
      <c r="M50" s="51"/>
      <c r="N50" s="51"/>
      <c r="O50" s="51"/>
      <c r="P50" s="51"/>
      <c r="Q50" s="51"/>
      <c r="R50" s="51"/>
      <c r="S50" s="51"/>
      <c r="T50" s="51"/>
      <c r="U50" s="51"/>
      <c r="V50" s="51"/>
      <c r="W50" s="52"/>
    </row>
    <row r="51" spans="3:23" x14ac:dyDescent="0.3">
      <c r="C51" s="53"/>
      <c r="D51" s="51"/>
      <c r="E51" s="51"/>
      <c r="F51" s="51"/>
      <c r="G51" s="51"/>
      <c r="H51" s="51"/>
      <c r="I51" s="51"/>
      <c r="J51" s="51"/>
      <c r="K51" s="51"/>
      <c r="L51" s="51"/>
      <c r="M51" s="51"/>
      <c r="N51" s="51"/>
      <c r="O51" s="51"/>
      <c r="P51" s="51"/>
      <c r="Q51" s="51"/>
      <c r="R51" s="51"/>
      <c r="S51" s="51"/>
      <c r="T51" s="51"/>
      <c r="U51" s="51"/>
      <c r="V51" s="51"/>
      <c r="W51" s="52"/>
    </row>
    <row r="52" spans="3:23" x14ac:dyDescent="0.3">
      <c r="C52" s="53"/>
      <c r="D52" s="51"/>
      <c r="E52" s="51"/>
      <c r="F52" s="51"/>
      <c r="G52" s="51"/>
      <c r="H52" s="51"/>
      <c r="I52" s="51"/>
      <c r="J52" s="51"/>
      <c r="K52" s="51"/>
      <c r="L52" s="51"/>
      <c r="M52" s="51"/>
      <c r="N52" s="51"/>
      <c r="O52" s="51"/>
      <c r="P52" s="51"/>
      <c r="Q52" s="51"/>
      <c r="R52" s="51"/>
      <c r="S52" s="51"/>
      <c r="T52" s="51"/>
      <c r="U52" s="51"/>
      <c r="V52" s="51"/>
      <c r="W52" s="52"/>
    </row>
    <row r="53" spans="3:23" x14ac:dyDescent="0.3">
      <c r="C53" s="53"/>
      <c r="D53" s="51"/>
      <c r="E53" s="51"/>
      <c r="F53" s="51"/>
      <c r="G53" s="51"/>
      <c r="H53" s="51"/>
      <c r="I53" s="51"/>
      <c r="J53" s="51"/>
      <c r="K53" s="51"/>
      <c r="L53" s="51"/>
      <c r="M53" s="51"/>
      <c r="N53" s="51"/>
      <c r="O53" s="51"/>
      <c r="P53" s="51"/>
      <c r="Q53" s="51"/>
      <c r="R53" s="51"/>
      <c r="S53" s="51"/>
      <c r="T53" s="51"/>
      <c r="U53" s="51"/>
      <c r="V53" s="51"/>
      <c r="W53" s="52"/>
    </row>
    <row r="54" spans="3:23" x14ac:dyDescent="0.3">
      <c r="C54" s="53"/>
      <c r="D54" s="51"/>
      <c r="E54" s="51"/>
      <c r="F54" s="51"/>
      <c r="G54" s="51"/>
      <c r="H54" s="51"/>
      <c r="I54" s="51"/>
      <c r="J54" s="51"/>
      <c r="K54" s="51"/>
      <c r="L54" s="51"/>
      <c r="M54" s="51"/>
      <c r="N54" s="51"/>
      <c r="O54" s="51"/>
      <c r="P54" s="51"/>
      <c r="Q54" s="51"/>
      <c r="R54" s="51"/>
      <c r="S54" s="51"/>
      <c r="T54" s="51"/>
      <c r="U54" s="51"/>
      <c r="V54" s="51"/>
      <c r="W54" s="52"/>
    </row>
    <row r="55" spans="3:23" x14ac:dyDescent="0.3">
      <c r="C55" s="53"/>
      <c r="D55" s="51"/>
      <c r="E55" s="51"/>
      <c r="F55" s="51"/>
      <c r="G55" s="51"/>
      <c r="H55" s="51"/>
      <c r="I55" s="51"/>
      <c r="J55" s="51"/>
      <c r="K55" s="51"/>
      <c r="L55" s="51"/>
      <c r="M55" s="51"/>
      <c r="N55" s="51"/>
      <c r="O55" s="51"/>
      <c r="P55" s="51"/>
      <c r="Q55" s="51"/>
      <c r="R55" s="51"/>
      <c r="S55" s="51"/>
      <c r="T55" s="51"/>
      <c r="U55" s="51"/>
      <c r="V55" s="51"/>
      <c r="W55" s="52"/>
    </row>
    <row r="56" spans="3:23" x14ac:dyDescent="0.3">
      <c r="C56" s="53"/>
      <c r="D56" s="51"/>
      <c r="E56" s="51"/>
      <c r="F56" s="51"/>
      <c r="G56" s="51"/>
      <c r="H56" s="51"/>
      <c r="I56" s="51"/>
      <c r="J56" s="51"/>
      <c r="K56" s="51"/>
      <c r="L56" s="51"/>
      <c r="M56" s="51"/>
      <c r="N56" s="51"/>
      <c r="O56" s="51"/>
      <c r="P56" s="51"/>
      <c r="Q56" s="51"/>
      <c r="R56" s="51"/>
      <c r="S56" s="51"/>
      <c r="T56" s="51"/>
      <c r="U56" s="51"/>
      <c r="V56" s="51"/>
      <c r="W56" s="52"/>
    </row>
    <row r="57" spans="3:23" x14ac:dyDescent="0.3">
      <c r="C57" s="53"/>
      <c r="D57" s="51"/>
      <c r="E57" s="51"/>
      <c r="F57" s="51"/>
      <c r="G57" s="51"/>
      <c r="H57" s="51"/>
      <c r="I57" s="51"/>
      <c r="J57" s="51"/>
      <c r="K57" s="51"/>
      <c r="L57" s="51"/>
      <c r="M57" s="51"/>
      <c r="N57" s="51"/>
      <c r="O57" s="51"/>
      <c r="P57" s="51"/>
      <c r="Q57" s="51"/>
      <c r="R57" s="51"/>
      <c r="S57" s="51"/>
      <c r="T57" s="51"/>
      <c r="U57" s="51"/>
      <c r="V57" s="51"/>
      <c r="W57" s="52"/>
    </row>
    <row r="58" spans="3:23" x14ac:dyDescent="0.3">
      <c r="C58" s="53"/>
      <c r="D58" s="51"/>
      <c r="E58" s="51"/>
      <c r="F58" s="51"/>
      <c r="G58" s="51"/>
      <c r="H58" s="51"/>
      <c r="I58" s="51"/>
      <c r="J58" s="51"/>
      <c r="K58" s="51"/>
      <c r="L58" s="51"/>
      <c r="M58" s="51"/>
      <c r="N58" s="51"/>
      <c r="O58" s="51"/>
      <c r="P58" s="51"/>
      <c r="Q58" s="51"/>
      <c r="R58" s="51"/>
      <c r="S58" s="51"/>
      <c r="T58" s="51"/>
      <c r="U58" s="51"/>
      <c r="V58" s="51"/>
      <c r="W58" s="52"/>
    </row>
    <row r="59" spans="3:23" x14ac:dyDescent="0.3">
      <c r="C59" s="53"/>
      <c r="D59" s="51"/>
      <c r="E59" s="51"/>
      <c r="F59" s="51"/>
      <c r="G59" s="51"/>
      <c r="H59" s="51"/>
      <c r="I59" s="51"/>
      <c r="J59" s="51"/>
      <c r="K59" s="51"/>
      <c r="L59" s="51"/>
      <c r="M59" s="51"/>
      <c r="N59" s="51"/>
      <c r="O59" s="51"/>
      <c r="P59" s="51"/>
      <c r="Q59" s="51"/>
      <c r="R59" s="51"/>
      <c r="S59" s="51"/>
      <c r="T59" s="51"/>
      <c r="U59" s="51"/>
      <c r="V59" s="51"/>
      <c r="W59" s="52"/>
    </row>
    <row r="60" spans="3:23" x14ac:dyDescent="0.3">
      <c r="C60" s="53"/>
      <c r="D60" s="51"/>
      <c r="E60" s="51"/>
      <c r="F60" s="51"/>
      <c r="G60" s="51"/>
      <c r="H60" s="51"/>
      <c r="I60" s="51"/>
      <c r="J60" s="51"/>
      <c r="K60" s="51"/>
      <c r="L60" s="51"/>
      <c r="M60" s="51"/>
      <c r="N60" s="51"/>
      <c r="O60" s="51"/>
      <c r="P60" s="51"/>
      <c r="Q60" s="51"/>
      <c r="R60" s="51"/>
      <c r="S60" s="51"/>
      <c r="T60" s="51"/>
      <c r="U60" s="51"/>
      <c r="V60" s="51"/>
      <c r="W60" s="52"/>
    </row>
    <row r="61" spans="3:23" x14ac:dyDescent="0.3">
      <c r="C61" s="53"/>
      <c r="D61" s="51"/>
      <c r="E61" s="51"/>
      <c r="F61" s="51"/>
      <c r="G61" s="51"/>
      <c r="H61" s="51"/>
      <c r="I61" s="51"/>
      <c r="J61" s="51"/>
      <c r="K61" s="51"/>
      <c r="L61" s="51"/>
      <c r="M61" s="51"/>
      <c r="N61" s="51"/>
      <c r="O61" s="51"/>
      <c r="P61" s="51"/>
      <c r="Q61" s="51"/>
      <c r="R61" s="51"/>
      <c r="S61" s="51"/>
      <c r="T61" s="51"/>
      <c r="U61" s="51"/>
      <c r="V61" s="51"/>
      <c r="W61" s="52"/>
    </row>
    <row r="62" spans="3:23" x14ac:dyDescent="0.3">
      <c r="C62" s="53"/>
      <c r="D62" s="51"/>
      <c r="E62" s="51"/>
      <c r="F62" s="51"/>
      <c r="G62" s="51"/>
      <c r="H62" s="51"/>
      <c r="I62" s="51"/>
      <c r="J62" s="51"/>
      <c r="K62" s="51"/>
      <c r="L62" s="51"/>
      <c r="M62" s="51"/>
      <c r="N62" s="51"/>
      <c r="O62" s="51"/>
      <c r="P62" s="51"/>
      <c r="Q62" s="51"/>
      <c r="R62" s="51"/>
      <c r="S62" s="51"/>
      <c r="T62" s="51"/>
      <c r="U62" s="51"/>
      <c r="V62" s="51"/>
      <c r="W62" s="52"/>
    </row>
    <row r="63" spans="3:23" x14ac:dyDescent="0.3">
      <c r="C63" s="53"/>
      <c r="D63" s="51"/>
      <c r="E63" s="51"/>
      <c r="F63" s="51"/>
      <c r="G63" s="51"/>
      <c r="H63" s="51"/>
      <c r="I63" s="51"/>
      <c r="J63" s="51"/>
      <c r="K63" s="51"/>
      <c r="L63" s="51"/>
      <c r="M63" s="51"/>
      <c r="N63" s="51"/>
      <c r="O63" s="51"/>
      <c r="P63" s="51"/>
      <c r="Q63" s="51"/>
      <c r="R63" s="51"/>
      <c r="S63" s="51"/>
      <c r="T63" s="51"/>
      <c r="U63" s="51"/>
      <c r="V63" s="51"/>
      <c r="W63" s="52"/>
    </row>
    <row r="64" spans="3:23" x14ac:dyDescent="0.3">
      <c r="C64" s="53"/>
      <c r="D64" s="51"/>
      <c r="E64" s="51"/>
      <c r="F64" s="51"/>
      <c r="G64" s="51"/>
      <c r="H64" s="51"/>
      <c r="I64" s="51"/>
      <c r="J64" s="51"/>
      <c r="K64" s="51"/>
      <c r="L64" s="51"/>
      <c r="M64" s="51"/>
      <c r="N64" s="51"/>
      <c r="O64" s="51"/>
      <c r="P64" s="51"/>
      <c r="Q64" s="51"/>
      <c r="R64" s="51"/>
      <c r="S64" s="51"/>
      <c r="T64" s="51"/>
      <c r="U64" s="51"/>
      <c r="V64" s="51"/>
      <c r="W64" s="52"/>
    </row>
    <row r="65" spans="3:23" x14ac:dyDescent="0.3">
      <c r="C65" s="53"/>
      <c r="D65" s="51"/>
      <c r="E65" s="51"/>
      <c r="F65" s="51"/>
      <c r="G65" s="51"/>
      <c r="H65" s="51"/>
      <c r="I65" s="51"/>
      <c r="J65" s="51"/>
      <c r="K65" s="51"/>
      <c r="L65" s="51"/>
      <c r="M65" s="51"/>
      <c r="N65" s="51"/>
      <c r="O65" s="51"/>
      <c r="P65" s="51"/>
      <c r="Q65" s="51"/>
      <c r="R65" s="51"/>
      <c r="S65" s="51"/>
      <c r="T65" s="51"/>
      <c r="U65" s="51"/>
      <c r="V65" s="51"/>
      <c r="W65" s="52"/>
    </row>
    <row r="66" spans="3:23" x14ac:dyDescent="0.3">
      <c r="C66" s="53"/>
      <c r="D66" s="51"/>
      <c r="E66" s="51"/>
      <c r="F66" s="51"/>
      <c r="G66" s="51"/>
      <c r="H66" s="51"/>
      <c r="I66" s="51"/>
      <c r="J66" s="51"/>
      <c r="K66" s="51"/>
      <c r="L66" s="51"/>
      <c r="M66" s="51"/>
      <c r="N66" s="51"/>
      <c r="O66" s="51"/>
      <c r="P66" s="51"/>
      <c r="Q66" s="51"/>
      <c r="R66" s="51"/>
      <c r="S66" s="51"/>
      <c r="T66" s="51"/>
      <c r="U66" s="51"/>
      <c r="V66" s="51"/>
      <c r="W66" s="52"/>
    </row>
    <row r="67" spans="3:23" x14ac:dyDescent="0.3">
      <c r="C67" s="53"/>
      <c r="D67" s="51"/>
      <c r="E67" s="51"/>
      <c r="F67" s="51"/>
      <c r="G67" s="51"/>
      <c r="H67" s="51"/>
      <c r="I67" s="51"/>
      <c r="J67" s="51"/>
      <c r="K67" s="51"/>
      <c r="L67" s="51"/>
      <c r="M67" s="51"/>
      <c r="N67" s="51"/>
      <c r="O67" s="51"/>
      <c r="P67" s="51"/>
      <c r="Q67" s="51"/>
      <c r="R67" s="51"/>
      <c r="S67" s="51"/>
      <c r="T67" s="51"/>
      <c r="U67" s="51"/>
      <c r="V67" s="51"/>
      <c r="W67" s="52"/>
    </row>
    <row r="68" spans="3:23" x14ac:dyDescent="0.3">
      <c r="C68" s="53"/>
      <c r="D68" s="51"/>
      <c r="E68" s="51"/>
      <c r="F68" s="51"/>
      <c r="G68" s="51"/>
      <c r="H68" s="51"/>
      <c r="I68" s="51"/>
      <c r="J68" s="51"/>
      <c r="K68" s="51"/>
      <c r="L68" s="51"/>
      <c r="M68" s="51"/>
      <c r="N68" s="51"/>
      <c r="O68" s="51"/>
      <c r="P68" s="51"/>
      <c r="Q68" s="51"/>
      <c r="R68" s="51"/>
      <c r="S68" s="51"/>
      <c r="T68" s="51"/>
      <c r="U68" s="51"/>
      <c r="V68" s="51"/>
      <c r="W68" s="52"/>
    </row>
    <row r="69" spans="3:23" x14ac:dyDescent="0.3">
      <c r="C69" s="53"/>
      <c r="D69" s="51"/>
      <c r="E69" s="51"/>
      <c r="F69" s="51"/>
      <c r="G69" s="51"/>
      <c r="H69" s="51"/>
      <c r="I69" s="51"/>
      <c r="J69" s="51"/>
      <c r="K69" s="51"/>
      <c r="L69" s="51"/>
      <c r="M69" s="51"/>
      <c r="N69" s="51"/>
      <c r="O69" s="51"/>
      <c r="P69" s="51"/>
      <c r="Q69" s="51"/>
      <c r="R69" s="51"/>
      <c r="S69" s="51"/>
      <c r="T69" s="51"/>
      <c r="U69" s="51"/>
      <c r="V69" s="51"/>
      <c r="W69" s="52"/>
    </row>
    <row r="70" spans="3:23" x14ac:dyDescent="0.3">
      <c r="C70" s="53"/>
      <c r="D70" s="51"/>
      <c r="E70" s="51"/>
      <c r="F70" s="51"/>
      <c r="G70" s="51"/>
      <c r="H70" s="51"/>
      <c r="I70" s="51"/>
      <c r="J70" s="51"/>
      <c r="K70" s="51"/>
      <c r="L70" s="51"/>
      <c r="M70" s="51"/>
      <c r="N70" s="51"/>
      <c r="O70" s="51"/>
      <c r="P70" s="51"/>
      <c r="Q70" s="51"/>
      <c r="R70" s="51"/>
      <c r="S70" s="51"/>
      <c r="T70" s="51"/>
      <c r="U70" s="51"/>
      <c r="V70" s="51"/>
      <c r="W70" s="52"/>
    </row>
    <row r="71" spans="3:23" x14ac:dyDescent="0.3">
      <c r="C71" s="53"/>
      <c r="D71" s="51"/>
      <c r="E71" s="51"/>
      <c r="F71" s="51"/>
      <c r="G71" s="51"/>
      <c r="H71" s="51"/>
      <c r="I71" s="51"/>
      <c r="J71" s="51"/>
      <c r="K71" s="51"/>
      <c r="L71" s="51"/>
      <c r="M71" s="51"/>
      <c r="N71" s="51"/>
      <c r="O71" s="51"/>
      <c r="P71" s="51"/>
      <c r="Q71" s="51"/>
      <c r="R71" s="51"/>
      <c r="S71" s="51"/>
      <c r="T71" s="51"/>
      <c r="U71" s="51"/>
      <c r="V71" s="51"/>
      <c r="W71" s="52"/>
    </row>
    <row r="72" spans="3:23" x14ac:dyDescent="0.3">
      <c r="C72" s="53"/>
      <c r="D72" s="51"/>
      <c r="E72" s="51"/>
      <c r="F72" s="51"/>
      <c r="G72" s="51"/>
      <c r="H72" s="51"/>
      <c r="I72" s="51"/>
      <c r="J72" s="51"/>
      <c r="K72" s="51"/>
      <c r="L72" s="51"/>
      <c r="M72" s="51"/>
      <c r="N72" s="51"/>
      <c r="O72" s="51"/>
      <c r="P72" s="51"/>
      <c r="Q72" s="51"/>
      <c r="R72" s="51"/>
      <c r="S72" s="51"/>
      <c r="T72" s="51"/>
      <c r="U72" s="51"/>
      <c r="V72" s="51"/>
      <c r="W72" s="52"/>
    </row>
    <row r="73" spans="3:23" x14ac:dyDescent="0.3">
      <c r="C73" s="53"/>
      <c r="D73" s="51"/>
      <c r="E73" s="51"/>
      <c r="F73" s="51"/>
      <c r="G73" s="51"/>
      <c r="H73" s="51"/>
      <c r="I73" s="51"/>
      <c r="J73" s="51"/>
      <c r="K73" s="51"/>
      <c r="L73" s="51"/>
      <c r="M73" s="51"/>
      <c r="N73" s="51"/>
      <c r="O73" s="51"/>
      <c r="P73" s="51"/>
      <c r="Q73" s="51"/>
      <c r="R73" s="51"/>
      <c r="S73" s="51"/>
      <c r="T73" s="51"/>
      <c r="U73" s="51"/>
      <c r="V73" s="51"/>
      <c r="W73" s="52"/>
    </row>
    <row r="74" spans="3:23" x14ac:dyDescent="0.3">
      <c r="C74" s="53"/>
      <c r="D74" s="51"/>
      <c r="E74" s="51"/>
      <c r="F74" s="51"/>
      <c r="G74" s="51"/>
      <c r="H74" s="51"/>
      <c r="I74" s="51"/>
      <c r="J74" s="51"/>
      <c r="K74" s="51"/>
      <c r="L74" s="51"/>
      <c r="M74" s="51"/>
      <c r="N74" s="51"/>
      <c r="O74" s="51"/>
      <c r="P74" s="51"/>
      <c r="Q74" s="51"/>
      <c r="R74" s="51"/>
      <c r="S74" s="51"/>
      <c r="T74" s="51"/>
      <c r="U74" s="51"/>
      <c r="V74" s="51"/>
      <c r="W74" s="52"/>
    </row>
    <row r="75" spans="3:23" x14ac:dyDescent="0.3">
      <c r="C75" s="53"/>
      <c r="D75" s="51"/>
      <c r="E75" s="51"/>
      <c r="F75" s="51"/>
      <c r="G75" s="51"/>
      <c r="H75" s="51"/>
      <c r="I75" s="51"/>
      <c r="J75" s="51"/>
      <c r="K75" s="51"/>
      <c r="L75" s="51"/>
      <c r="M75" s="51"/>
      <c r="N75" s="51"/>
      <c r="O75" s="51"/>
      <c r="P75" s="51"/>
      <c r="Q75" s="51"/>
      <c r="R75" s="51"/>
      <c r="S75" s="51"/>
      <c r="T75" s="51"/>
      <c r="U75" s="51"/>
      <c r="V75" s="51"/>
      <c r="W75" s="52"/>
    </row>
    <row r="76" spans="3:23" x14ac:dyDescent="0.3">
      <c r="C76" s="53"/>
      <c r="D76" s="51"/>
      <c r="E76" s="51"/>
      <c r="F76" s="51"/>
      <c r="G76" s="51"/>
      <c r="H76" s="51"/>
      <c r="I76" s="51"/>
      <c r="J76" s="51"/>
      <c r="K76" s="51"/>
      <c r="L76" s="51"/>
      <c r="M76" s="51"/>
      <c r="N76" s="51"/>
      <c r="O76" s="51"/>
      <c r="P76" s="51"/>
      <c r="Q76" s="51"/>
      <c r="R76" s="51"/>
      <c r="S76" s="51"/>
      <c r="T76" s="51"/>
      <c r="U76" s="51"/>
      <c r="V76" s="51"/>
      <c r="W76" s="52"/>
    </row>
    <row r="77" spans="3:23" x14ac:dyDescent="0.3">
      <c r="C77" s="53"/>
      <c r="D77" s="51"/>
      <c r="E77" s="51"/>
      <c r="F77" s="51"/>
      <c r="G77" s="51"/>
      <c r="H77" s="51"/>
      <c r="I77" s="51"/>
      <c r="J77" s="51"/>
      <c r="K77" s="51"/>
      <c r="L77" s="51"/>
      <c r="M77" s="51"/>
      <c r="N77" s="51"/>
      <c r="O77" s="51"/>
      <c r="P77" s="51"/>
      <c r="Q77" s="51"/>
      <c r="R77" s="51"/>
      <c r="S77" s="51"/>
      <c r="T77" s="51"/>
      <c r="U77" s="51"/>
      <c r="V77" s="51"/>
      <c r="W77" s="52"/>
    </row>
    <row r="78" spans="3:23" x14ac:dyDescent="0.3">
      <c r="C78" s="53"/>
      <c r="D78" s="51"/>
      <c r="E78" s="51"/>
      <c r="F78" s="51"/>
      <c r="G78" s="51"/>
      <c r="H78" s="51"/>
      <c r="I78" s="51"/>
      <c r="J78" s="51"/>
      <c r="K78" s="51"/>
      <c r="L78" s="51"/>
      <c r="M78" s="51"/>
      <c r="N78" s="51"/>
      <c r="O78" s="51"/>
      <c r="P78" s="51"/>
      <c r="Q78" s="51"/>
      <c r="R78" s="51"/>
      <c r="S78" s="51"/>
      <c r="T78" s="51"/>
      <c r="U78" s="51"/>
      <c r="V78" s="51"/>
      <c r="W78" s="52"/>
    </row>
    <row r="79" spans="3:23" x14ac:dyDescent="0.3">
      <c r="C79" s="53"/>
      <c r="D79" s="51"/>
      <c r="E79" s="51"/>
      <c r="F79" s="51"/>
      <c r="G79" s="51"/>
      <c r="H79" s="51"/>
      <c r="I79" s="51"/>
      <c r="J79" s="51"/>
      <c r="K79" s="51"/>
      <c r="L79" s="51"/>
      <c r="M79" s="51"/>
      <c r="N79" s="51"/>
      <c r="O79" s="51"/>
      <c r="P79" s="51"/>
      <c r="Q79" s="51"/>
      <c r="R79" s="51"/>
      <c r="S79" s="51"/>
      <c r="T79" s="51"/>
      <c r="U79" s="51"/>
      <c r="V79" s="51"/>
      <c r="W79" s="52"/>
    </row>
    <row r="80" spans="3:23" x14ac:dyDescent="0.3">
      <c r="C80" s="53"/>
      <c r="D80" s="51"/>
      <c r="E80" s="51"/>
      <c r="F80" s="51"/>
      <c r="G80" s="51"/>
      <c r="H80" s="51"/>
      <c r="I80" s="51"/>
      <c r="J80" s="51"/>
      <c r="K80" s="51"/>
      <c r="L80" s="51"/>
      <c r="M80" s="51"/>
      <c r="N80" s="51"/>
      <c r="O80" s="51"/>
      <c r="P80" s="51"/>
      <c r="Q80" s="51"/>
      <c r="R80" s="51"/>
      <c r="S80" s="51"/>
      <c r="T80" s="51"/>
      <c r="U80" s="51"/>
      <c r="V80" s="51"/>
      <c r="W80" s="52"/>
    </row>
    <row r="81" spans="3:23" x14ac:dyDescent="0.3">
      <c r="C81" s="53"/>
      <c r="D81" s="51"/>
      <c r="E81" s="51"/>
      <c r="F81" s="51"/>
      <c r="G81" s="51"/>
      <c r="H81" s="51"/>
      <c r="I81" s="51"/>
      <c r="J81" s="51"/>
      <c r="K81" s="51"/>
      <c r="L81" s="51"/>
      <c r="M81" s="51"/>
      <c r="N81" s="51"/>
      <c r="O81" s="51"/>
      <c r="P81" s="51"/>
      <c r="Q81" s="51"/>
      <c r="R81" s="51"/>
      <c r="S81" s="51"/>
      <c r="T81" s="51"/>
      <c r="U81" s="51"/>
      <c r="V81" s="51"/>
      <c r="W81" s="52"/>
    </row>
    <row r="82" spans="3:23" x14ac:dyDescent="0.3">
      <c r="C82" s="53"/>
      <c r="D82" s="51"/>
      <c r="E82" s="51"/>
      <c r="F82" s="51"/>
      <c r="G82" s="51"/>
      <c r="H82" s="51"/>
      <c r="I82" s="51"/>
      <c r="J82" s="51"/>
      <c r="K82" s="51"/>
      <c r="L82" s="51"/>
      <c r="M82" s="51"/>
      <c r="N82" s="51"/>
      <c r="O82" s="51"/>
      <c r="P82" s="51"/>
      <c r="Q82" s="51"/>
      <c r="R82" s="51"/>
      <c r="S82" s="51"/>
      <c r="T82" s="51"/>
      <c r="U82" s="51"/>
      <c r="V82" s="51"/>
      <c r="W82" s="52"/>
    </row>
    <row r="83" spans="3:23" x14ac:dyDescent="0.3">
      <c r="C83" s="53"/>
      <c r="D83" s="51"/>
      <c r="E83" s="51"/>
      <c r="F83" s="51"/>
      <c r="G83" s="51"/>
      <c r="H83" s="51"/>
      <c r="I83" s="51"/>
      <c r="J83" s="51"/>
      <c r="K83" s="51"/>
      <c r="L83" s="51"/>
      <c r="M83" s="51"/>
      <c r="N83" s="51"/>
      <c r="O83" s="51"/>
      <c r="P83" s="51"/>
      <c r="Q83" s="51"/>
      <c r="R83" s="51"/>
      <c r="S83" s="51"/>
      <c r="T83" s="51"/>
      <c r="U83" s="51"/>
      <c r="V83" s="51"/>
      <c r="W83" s="52"/>
    </row>
    <row r="84" spans="3:23" x14ac:dyDescent="0.3">
      <c r="C84" s="53"/>
      <c r="D84" s="51"/>
      <c r="E84" s="51"/>
      <c r="F84" s="51"/>
      <c r="G84" s="51"/>
      <c r="H84" s="51"/>
      <c r="I84" s="51"/>
      <c r="J84" s="51"/>
      <c r="K84" s="51"/>
      <c r="L84" s="51"/>
      <c r="M84" s="51"/>
      <c r="N84" s="51"/>
      <c r="O84" s="51"/>
      <c r="P84" s="51"/>
      <c r="Q84" s="51"/>
      <c r="R84" s="51"/>
      <c r="S84" s="51"/>
      <c r="T84" s="51"/>
      <c r="U84" s="51"/>
      <c r="V84" s="51"/>
      <c r="W84" s="52"/>
    </row>
    <row r="85" spans="3:23" x14ac:dyDescent="0.3">
      <c r="C85" s="54"/>
      <c r="D85" s="55"/>
      <c r="E85" s="55"/>
      <c r="F85" s="55"/>
      <c r="G85" s="55"/>
      <c r="H85" s="55"/>
      <c r="I85" s="55"/>
      <c r="J85" s="55"/>
      <c r="K85" s="55"/>
      <c r="L85" s="55"/>
      <c r="M85" s="55"/>
      <c r="N85" s="55"/>
      <c r="O85" s="55"/>
      <c r="P85" s="55"/>
      <c r="Q85" s="55"/>
      <c r="R85" s="55"/>
      <c r="S85" s="55"/>
      <c r="T85" s="55"/>
      <c r="U85" s="55"/>
      <c r="V85" s="55"/>
      <c r="W85" s="56"/>
    </row>
  </sheetData>
  <sheetProtection algorithmName="SHA-512" hashValue="cUyT876KeVKNOT0aPmD/TyOpMPE1HEv6WKPG3rXDB5wREqAHiIbLQ2aoQ/S4MufE3sgQny4DwSluxwYzxT0RzQ==" saltValue="ZsG3DM321nrg+XfrKhbjpg==" spinCount="100000" sheet="1" objects="1" scenarios="1"/>
  <mergeCells count="145">
    <mergeCell ref="C40:W85"/>
    <mergeCell ref="D38:G38"/>
    <mergeCell ref="H38:K38"/>
    <mergeCell ref="L38:O38"/>
    <mergeCell ref="P38:S38"/>
    <mergeCell ref="T38:W38"/>
    <mergeCell ref="D39:G39"/>
    <mergeCell ref="H39:K39"/>
    <mergeCell ref="L39:O39"/>
    <mergeCell ref="P39:S39"/>
    <mergeCell ref="T39:W39"/>
    <mergeCell ref="D35:G35"/>
    <mergeCell ref="H35:K35"/>
    <mergeCell ref="L35:O35"/>
    <mergeCell ref="P35:S35"/>
    <mergeCell ref="T35:W35"/>
    <mergeCell ref="D36:G36"/>
    <mergeCell ref="H36:K36"/>
    <mergeCell ref="L36:O36"/>
    <mergeCell ref="P36:S36"/>
    <mergeCell ref="T36:W36"/>
    <mergeCell ref="D33:G33"/>
    <mergeCell ref="H33:K33"/>
    <mergeCell ref="L33:O33"/>
    <mergeCell ref="P33:S33"/>
    <mergeCell ref="T33:W33"/>
    <mergeCell ref="D34:G34"/>
    <mergeCell ref="H34:K34"/>
    <mergeCell ref="L34:O34"/>
    <mergeCell ref="P34:S34"/>
    <mergeCell ref="T34:W34"/>
    <mergeCell ref="D31:G31"/>
    <mergeCell ref="H31:K31"/>
    <mergeCell ref="L31:O31"/>
    <mergeCell ref="P31:S31"/>
    <mergeCell ref="T31:W31"/>
    <mergeCell ref="D32:G32"/>
    <mergeCell ref="H32:K32"/>
    <mergeCell ref="L32:O32"/>
    <mergeCell ref="P32:S32"/>
    <mergeCell ref="T32:W32"/>
    <mergeCell ref="D29:G29"/>
    <mergeCell ref="H29:K29"/>
    <mergeCell ref="L29:O29"/>
    <mergeCell ref="P29:S29"/>
    <mergeCell ref="T29:W29"/>
    <mergeCell ref="D30:G30"/>
    <mergeCell ref="H30:K30"/>
    <mergeCell ref="L30:O30"/>
    <mergeCell ref="P30:S30"/>
    <mergeCell ref="T30:W30"/>
    <mergeCell ref="D26:G26"/>
    <mergeCell ref="H26:K26"/>
    <mergeCell ref="L26:O26"/>
    <mergeCell ref="P26:S26"/>
    <mergeCell ref="T26:W26"/>
    <mergeCell ref="D27:G27"/>
    <mergeCell ref="H27:K27"/>
    <mergeCell ref="L27:O27"/>
    <mergeCell ref="P27:S27"/>
    <mergeCell ref="T27:W27"/>
    <mergeCell ref="D24:G24"/>
    <mergeCell ref="H24:K24"/>
    <mergeCell ref="L24:O24"/>
    <mergeCell ref="P24:S24"/>
    <mergeCell ref="T24:W24"/>
    <mergeCell ref="D25:G25"/>
    <mergeCell ref="H25:K25"/>
    <mergeCell ref="L25:O25"/>
    <mergeCell ref="P25:S25"/>
    <mergeCell ref="T25:W25"/>
    <mergeCell ref="D22:G22"/>
    <mergeCell ref="H22:K22"/>
    <mergeCell ref="L22:O22"/>
    <mergeCell ref="P22:S22"/>
    <mergeCell ref="T22:W22"/>
    <mergeCell ref="D23:G23"/>
    <mergeCell ref="H23:K23"/>
    <mergeCell ref="L23:O23"/>
    <mergeCell ref="P23:S23"/>
    <mergeCell ref="T23:W23"/>
    <mergeCell ref="D19:G19"/>
    <mergeCell ref="H19:K19"/>
    <mergeCell ref="L19:O19"/>
    <mergeCell ref="P19:S19"/>
    <mergeCell ref="T19:W19"/>
    <mergeCell ref="D21:G21"/>
    <mergeCell ref="H21:K21"/>
    <mergeCell ref="L21:O21"/>
    <mergeCell ref="P21:S21"/>
    <mergeCell ref="T21:W21"/>
    <mergeCell ref="D17:G17"/>
    <mergeCell ref="H17:K17"/>
    <mergeCell ref="L17:O17"/>
    <mergeCell ref="P17:S17"/>
    <mergeCell ref="T17:W17"/>
    <mergeCell ref="D18:G18"/>
    <mergeCell ref="H18:K18"/>
    <mergeCell ref="L18:O18"/>
    <mergeCell ref="P18:S18"/>
    <mergeCell ref="T18:W18"/>
    <mergeCell ref="D15:G15"/>
    <mergeCell ref="H15:K15"/>
    <mergeCell ref="L15:O15"/>
    <mergeCell ref="P15:S15"/>
    <mergeCell ref="T15:W15"/>
    <mergeCell ref="D16:G16"/>
    <mergeCell ref="H16:K16"/>
    <mergeCell ref="L16:O16"/>
    <mergeCell ref="P16:S16"/>
    <mergeCell ref="T16:W16"/>
    <mergeCell ref="D11:I11"/>
    <mergeCell ref="J11:M11"/>
    <mergeCell ref="N11:Q11"/>
    <mergeCell ref="R11:W11"/>
    <mergeCell ref="C12:W12"/>
    <mergeCell ref="D13:G13"/>
    <mergeCell ref="H13:K13"/>
    <mergeCell ref="L13:O13"/>
    <mergeCell ref="P13:S13"/>
    <mergeCell ref="T13:W13"/>
    <mergeCell ref="D9:I9"/>
    <mergeCell ref="J9:M9"/>
    <mergeCell ref="N9:Q9"/>
    <mergeCell ref="R9:W9"/>
    <mergeCell ref="D10:I10"/>
    <mergeCell ref="J10:M10"/>
    <mergeCell ref="N10:Q10"/>
    <mergeCell ref="R10:W10"/>
    <mergeCell ref="N7:Q7"/>
    <mergeCell ref="R7:W7"/>
    <mergeCell ref="D8:I8"/>
    <mergeCell ref="J8:M8"/>
    <mergeCell ref="N8:Q8"/>
    <mergeCell ref="R8:W8"/>
    <mergeCell ref="C4:C11"/>
    <mergeCell ref="D4:I5"/>
    <mergeCell ref="J4:W4"/>
    <mergeCell ref="J5:P5"/>
    <mergeCell ref="Q5:W5"/>
    <mergeCell ref="D6:I6"/>
    <mergeCell ref="J6:P6"/>
    <mergeCell ref="Q6:W6"/>
    <mergeCell ref="D7:I7"/>
    <mergeCell ref="J7:M7"/>
  </mergeCells>
  <conditionalFormatting sqref="Q6:W6">
    <cfRule type="expression" dxfId="3" priority="3">
      <formula>Q6&lt;&gt;J6</formula>
    </cfRule>
    <cfRule type="expression" dxfId="2" priority="4">
      <formula>Q6=J6</formula>
    </cfRule>
  </conditionalFormatting>
  <conditionalFormatting sqref="T30:W30">
    <cfRule type="expression" dxfId="1" priority="1">
      <formula>$T$30&lt;&gt;SUM($T$31:$W$34)</formula>
    </cfRule>
    <cfRule type="expression" dxfId="0" priority="2">
      <formula>$T$30=SUM($T$31:$W$34)</formula>
    </cfRule>
  </conditionalFormatting>
  <pageMargins left="0.7" right="0.7" top="0.78740157499999996" bottom="0.78740157499999996"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fb918b-9465-436f-9489-5a93c99538bc">
      <Terms xmlns="http://schemas.microsoft.com/office/infopath/2007/PartnerControls"/>
    </lcf76f155ced4ddcb4097134ff3c332f>
    <TaxCatchAll xmlns="b71a882f-9143-4cff-b85d-32d948a795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02F46C80A3994BBB6972478772D991" ma:contentTypeVersion="12" ma:contentTypeDescription="Create a new document." ma:contentTypeScope="" ma:versionID="844dd8060f56f6bc8cc7b5fc45b8694d">
  <xsd:schema xmlns:xsd="http://www.w3.org/2001/XMLSchema" xmlns:xs="http://www.w3.org/2001/XMLSchema" xmlns:p="http://schemas.microsoft.com/office/2006/metadata/properties" xmlns:ns2="06fb918b-9465-436f-9489-5a93c99538bc" xmlns:ns3="b71a882f-9143-4cff-b85d-32d948a79522" targetNamespace="http://schemas.microsoft.com/office/2006/metadata/properties" ma:root="true" ma:fieldsID="f6c76e4f966ed178e8d42462844d436e" ns2:_="" ns3:_="">
    <xsd:import namespace="06fb918b-9465-436f-9489-5a93c99538bc"/>
    <xsd:import namespace="b71a882f-9143-4cff-b85d-32d948a795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b918b-9465-436f-9489-5a93c9953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4a4384-8771-4db4-a8b8-df0fba6cdf4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1a882f-9143-4cff-b85d-32d948a795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532ef9-b905-4fce-922d-2caa5b1157bb}" ma:internalName="TaxCatchAll" ma:showField="CatchAllData" ma:web="b71a882f-9143-4cff-b85d-32d948a795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707272-879C-44B6-9E2C-883280427550}">
  <ds:schemaRefs>
    <ds:schemaRef ds:uri="http://schemas.microsoft.com/office/2006/metadata/properties"/>
    <ds:schemaRef ds:uri="http://schemas.microsoft.com/office/infopath/2007/PartnerControls"/>
    <ds:schemaRef ds:uri="06fb918b-9465-436f-9489-5a93c99538bc"/>
    <ds:schemaRef ds:uri="b71a882f-9143-4cff-b85d-32d948a79522"/>
  </ds:schemaRefs>
</ds:datastoreItem>
</file>

<file path=customXml/itemProps2.xml><?xml version="1.0" encoding="utf-8"?>
<ds:datastoreItem xmlns:ds="http://schemas.openxmlformats.org/officeDocument/2006/customXml" ds:itemID="{88A5DF58-BD0D-40A2-8C0E-052BE844DB7D}">
  <ds:schemaRefs>
    <ds:schemaRef ds:uri="http://schemas.microsoft.com/sharepoint/v3/contenttype/forms"/>
  </ds:schemaRefs>
</ds:datastoreItem>
</file>

<file path=customXml/itemProps3.xml><?xml version="1.0" encoding="utf-8"?>
<ds:datastoreItem xmlns:ds="http://schemas.openxmlformats.org/officeDocument/2006/customXml" ds:itemID="{C60563CA-42B7-4447-B34F-7A269D3D96B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Erläuterungen</vt:lpstr>
      <vt:lpstr>Berechnungsblatt</vt:lpstr>
      <vt:lpstr>Berechnungsblatt_Beispiel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Martin</dc:creator>
  <cp:keywords/>
  <dc:description/>
  <cp:lastModifiedBy>Schneider Martin</cp:lastModifiedBy>
  <cp:revision/>
  <dcterms:created xsi:type="dcterms:W3CDTF">2024-12-20T10:35:11Z</dcterms:created>
  <dcterms:modified xsi:type="dcterms:W3CDTF">2025-09-22T12:12:34Z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0x010100F802F46C80A3994BBB6972478772D991</vt:lpwstr>
  </property>
  <property fmtid="{D5CDD505-2E9C-101B-9397-08002B2CF9AE}" pid="3" name="MediaServiceImageTags">
    <vt:lpwstr/>
  </property>
</Properties>
</file>